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591b5fc1c01a12/바탕 화면/"/>
    </mc:Choice>
  </mc:AlternateContent>
  <xr:revisionPtr revIDLastSave="27" documentId="13_ncr:1_{936E118E-A18B-4962-A032-0FCDED841028}" xr6:coauthVersionLast="45" xr6:coauthVersionMax="45" xr10:uidLastSave="{EEB7A15C-3FBA-423B-B3FA-5628EC2030DE}"/>
  <bookViews>
    <workbookView xWindow="11655" yWindow="6705" windowWidth="22500" windowHeight="16260" xr2:uid="{DCD83DB7-C95D-4B55-B602-6E9D40302693}"/>
  </bookViews>
  <sheets>
    <sheet name="Sheet2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3" l="1"/>
  <c r="K19" i="3"/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2" i="2"/>
  <c r="M63" i="2"/>
  <c r="M62" i="2"/>
  <c r="M55" i="2"/>
  <c r="M54" i="2"/>
  <c r="M47" i="2"/>
  <c r="M46" i="2"/>
  <c r="M39" i="2"/>
  <c r="M38" i="2"/>
  <c r="M31" i="2"/>
  <c r="M30" i="2"/>
  <c r="M23" i="2"/>
  <c r="M22" i="2"/>
  <c r="M15" i="2"/>
  <c r="M14" i="2"/>
  <c r="M7" i="2"/>
  <c r="M6" i="2"/>
  <c r="L2" i="2"/>
  <c r="L3" i="2"/>
  <c r="L4" i="2"/>
  <c r="L5" i="2"/>
  <c r="L6" i="2"/>
  <c r="L7" i="2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L15" i="2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L23" i="2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L31" i="2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L39" i="2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L47" i="2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L55" i="2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L63" i="2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I50" i="2"/>
  <c r="J50" i="2"/>
  <c r="N50" i="2"/>
  <c r="P69" i="2"/>
  <c r="P68" i="2"/>
  <c r="N69" i="2"/>
  <c r="N68" i="2"/>
  <c r="J68" i="2"/>
  <c r="J69" i="2"/>
  <c r="I69" i="2"/>
  <c r="I68" i="2"/>
  <c r="P2" i="2" l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N2" i="2" l="1"/>
  <c r="N3" i="2"/>
  <c r="N4" i="2"/>
  <c r="N5" i="2"/>
  <c r="N6" i="2"/>
  <c r="O6" i="2" s="1"/>
  <c r="N7" i="2"/>
  <c r="O7" i="2" s="1"/>
  <c r="N8" i="2"/>
  <c r="O8" i="2" s="1"/>
  <c r="N9" i="2"/>
  <c r="O9" i="2" s="1"/>
  <c r="N10" i="2"/>
  <c r="N11" i="2"/>
  <c r="N12" i="2"/>
  <c r="N13" i="2"/>
  <c r="N14" i="2"/>
  <c r="O14" i="2" s="1"/>
  <c r="N15" i="2"/>
  <c r="O15" i="2" s="1"/>
  <c r="N16" i="2"/>
  <c r="O16" i="2" s="1"/>
  <c r="N17" i="2"/>
  <c r="O17" i="2" s="1"/>
  <c r="N18" i="2"/>
  <c r="N19" i="2"/>
  <c r="N20" i="2"/>
  <c r="N21" i="2"/>
  <c r="N22" i="2"/>
  <c r="N23" i="2"/>
  <c r="O23" i="2" s="1"/>
  <c r="N24" i="2"/>
  <c r="O24" i="2" s="1"/>
  <c r="N25" i="2"/>
  <c r="O25" i="2" s="1"/>
  <c r="N26" i="2"/>
  <c r="N27" i="2"/>
  <c r="N28" i="2"/>
  <c r="N29" i="2"/>
  <c r="N30" i="2"/>
  <c r="O30" i="2" s="1"/>
  <c r="N31" i="2"/>
  <c r="O31" i="2" s="1"/>
  <c r="N32" i="2"/>
  <c r="O32" i="2" s="1"/>
  <c r="N33" i="2"/>
  <c r="O33" i="2" s="1"/>
  <c r="N34" i="2"/>
  <c r="N35" i="2"/>
  <c r="N36" i="2"/>
  <c r="N37" i="2"/>
  <c r="N38" i="2"/>
  <c r="O38" i="2" s="1"/>
  <c r="N39" i="2"/>
  <c r="O39" i="2" s="1"/>
  <c r="N40" i="2"/>
  <c r="O40" i="2" s="1"/>
  <c r="N41" i="2"/>
  <c r="O41" i="2" s="1"/>
  <c r="N42" i="2"/>
  <c r="N43" i="2"/>
  <c r="N44" i="2"/>
  <c r="N45" i="2"/>
  <c r="N46" i="2"/>
  <c r="N47" i="2"/>
  <c r="O47" i="2" s="1"/>
  <c r="N48" i="2"/>
  <c r="O48" i="2" s="1"/>
  <c r="N49" i="2"/>
  <c r="O49" i="2" s="1"/>
  <c r="N51" i="2"/>
  <c r="N52" i="2"/>
  <c r="N53" i="2"/>
  <c r="N54" i="2"/>
  <c r="O54" i="2" s="1"/>
  <c r="N55" i="2"/>
  <c r="O55" i="2" s="1"/>
  <c r="N56" i="2"/>
  <c r="O56" i="2" s="1"/>
  <c r="N57" i="2"/>
  <c r="O57" i="2" s="1"/>
  <c r="N58" i="2"/>
  <c r="O58" i="2" s="1"/>
  <c r="N59" i="2"/>
  <c r="N60" i="2"/>
  <c r="N61" i="2"/>
  <c r="N62" i="2"/>
  <c r="N63" i="2"/>
  <c r="O63" i="2" s="1"/>
  <c r="N64" i="2"/>
  <c r="N65" i="2"/>
  <c r="N66" i="2"/>
  <c r="O66" i="2" s="1"/>
  <c r="N67" i="2"/>
  <c r="O69" i="2" l="1"/>
  <c r="O65" i="2"/>
  <c r="O46" i="2"/>
  <c r="O50" i="2"/>
  <c r="O45" i="2"/>
  <c r="O37" i="2"/>
  <c r="O29" i="2"/>
  <c r="O21" i="2"/>
  <c r="O13" i="2"/>
  <c r="O62" i="2"/>
  <c r="O61" i="2"/>
  <c r="O53" i="2"/>
  <c r="O44" i="2"/>
  <c r="O36" i="2"/>
  <c r="O28" i="2"/>
  <c r="O20" i="2"/>
  <c r="O12" i="2"/>
  <c r="O60" i="2"/>
  <c r="O43" i="2"/>
  <c r="O35" i="2"/>
  <c r="O27" i="2"/>
  <c r="O19" i="2"/>
  <c r="O11" i="2"/>
  <c r="O64" i="2"/>
  <c r="O68" i="2"/>
  <c r="O52" i="2"/>
  <c r="O67" i="2"/>
  <c r="O59" i="2"/>
  <c r="O51" i="2"/>
  <c r="O42" i="2"/>
  <c r="O34" i="2"/>
  <c r="O26" i="2"/>
  <c r="O10" i="2"/>
  <c r="O22" i="2"/>
  <c r="O18" i="2"/>
  <c r="J2" i="2"/>
  <c r="J3" i="2"/>
  <c r="J4" i="2"/>
  <c r="J5" i="2"/>
  <c r="J6" i="2"/>
  <c r="J7" i="2"/>
  <c r="J8" i="2"/>
  <c r="J9" i="2"/>
  <c r="J10" i="2"/>
  <c r="J11" i="2"/>
  <c r="J12" i="2"/>
  <c r="K12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1" i="2"/>
  <c r="J52" i="2"/>
  <c r="J53" i="2"/>
  <c r="J54" i="2"/>
  <c r="K54" i="2" s="1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K42" i="2" l="1"/>
  <c r="K34" i="2"/>
  <c r="K26" i="2"/>
  <c r="K18" i="2"/>
  <c r="K6" i="2"/>
  <c r="K66" i="2"/>
  <c r="K58" i="2"/>
  <c r="K49" i="2"/>
  <c r="K41" i="2"/>
  <c r="K33" i="2"/>
  <c r="K25" i="2"/>
  <c r="K17" i="2"/>
  <c r="K9" i="2"/>
  <c r="K65" i="2"/>
  <c r="K69" i="2"/>
  <c r="K57" i="2"/>
  <c r="K48" i="2"/>
  <c r="K40" i="2"/>
  <c r="K32" i="2"/>
  <c r="K24" i="2"/>
  <c r="K16" i="2"/>
  <c r="K8" i="2"/>
  <c r="K64" i="2"/>
  <c r="K68" i="2"/>
  <c r="K56" i="2"/>
  <c r="K47" i="2"/>
  <c r="K39" i="2"/>
  <c r="K31" i="2"/>
  <c r="K23" i="2"/>
  <c r="K15" i="2"/>
  <c r="K7" i="2"/>
  <c r="K63" i="2"/>
  <c r="K55" i="2"/>
  <c r="K46" i="2"/>
  <c r="K50" i="2"/>
  <c r="K38" i="2"/>
  <c r="K30" i="2"/>
  <c r="K22" i="2"/>
  <c r="K14" i="2"/>
  <c r="K62" i="2"/>
  <c r="K61" i="2"/>
  <c r="K53" i="2"/>
  <c r="K45" i="2"/>
  <c r="K37" i="2"/>
  <c r="K29" i="2"/>
  <c r="K21" i="2"/>
  <c r="K13" i="2"/>
  <c r="K60" i="2"/>
  <c r="K52" i="2"/>
  <c r="K67" i="2"/>
  <c r="K59" i="2"/>
  <c r="K51" i="2"/>
  <c r="K43" i="2"/>
  <c r="K35" i="2"/>
  <c r="K27" i="2"/>
  <c r="K19" i="2"/>
  <c r="K11" i="2"/>
  <c r="K10" i="2"/>
  <c r="K44" i="2"/>
  <c r="K36" i="2"/>
  <c r="K28" i="2"/>
  <c r="K20" i="2"/>
</calcChain>
</file>

<file path=xl/sharedStrings.xml><?xml version="1.0" encoding="utf-8"?>
<sst xmlns="http://schemas.openxmlformats.org/spreadsheetml/2006/main" count="204" uniqueCount="188">
  <si>
    <t>년  월</t>
    <phoneticPr fontId="2" type="noConversion"/>
  </si>
  <si>
    <t>총판매량</t>
    <phoneticPr fontId="2" type="noConversion"/>
  </si>
  <si>
    <t>산업용</t>
    <phoneticPr fontId="2" type="noConversion"/>
  </si>
  <si>
    <t>2018. 5</t>
  </si>
  <si>
    <t>2018. 6</t>
  </si>
  <si>
    <t>2018. 7</t>
  </si>
  <si>
    <t>2018. 8</t>
  </si>
  <si>
    <t>2018. 9</t>
  </si>
  <si>
    <t>2018.10</t>
  </si>
  <si>
    <t>2017. 5</t>
  </si>
  <si>
    <t>2017. 6</t>
  </si>
  <si>
    <t>2017. 7</t>
  </si>
  <si>
    <t>2017. 8</t>
  </si>
  <si>
    <t>2017. 9</t>
  </si>
  <si>
    <t>2017. 10</t>
  </si>
  <si>
    <t>2017. 11</t>
  </si>
  <si>
    <t>2017. 12</t>
  </si>
  <si>
    <t>2016. 5</t>
  </si>
  <si>
    <t>2016. 6</t>
  </si>
  <si>
    <t>2016. 7</t>
  </si>
  <si>
    <t>2016. 8</t>
  </si>
  <si>
    <t>2016. 9</t>
  </si>
  <si>
    <t>2016. 10</t>
  </si>
  <si>
    <t>2016. 11</t>
  </si>
  <si>
    <t>2016. 12</t>
  </si>
  <si>
    <t>2015.10</t>
    <phoneticPr fontId="1" type="noConversion"/>
  </si>
  <si>
    <t>2014.10</t>
    <phoneticPr fontId="1" type="noConversion"/>
  </si>
  <si>
    <t>2013.10</t>
    <phoneticPr fontId="1" type="noConversion"/>
  </si>
  <si>
    <t>2012.10</t>
    <phoneticPr fontId="1" type="noConversion"/>
  </si>
  <si>
    <t>2011.09</t>
    <phoneticPr fontId="1" type="noConversion"/>
  </si>
  <si>
    <t>2011.10</t>
    <phoneticPr fontId="1" type="noConversion"/>
  </si>
  <si>
    <t>2010.08</t>
    <phoneticPr fontId="1" type="noConversion"/>
  </si>
  <si>
    <t>2010.09</t>
    <phoneticPr fontId="1" type="noConversion"/>
  </si>
  <si>
    <t>2010.10</t>
    <phoneticPr fontId="1" type="noConversion"/>
  </si>
  <si>
    <t>2009.07</t>
    <phoneticPr fontId="1" type="noConversion"/>
  </si>
  <si>
    <t>2009.08</t>
    <phoneticPr fontId="1" type="noConversion"/>
  </si>
  <si>
    <t>2009.09</t>
    <phoneticPr fontId="1" type="noConversion"/>
  </si>
  <si>
    <t>2008.06</t>
    <phoneticPr fontId="1" type="noConversion"/>
  </si>
  <si>
    <t>2008.07</t>
    <phoneticPr fontId="1" type="noConversion"/>
  </si>
  <si>
    <t>2008.08</t>
    <phoneticPr fontId="1" type="noConversion"/>
  </si>
  <si>
    <t>2008.10</t>
    <phoneticPr fontId="1" type="noConversion"/>
  </si>
  <si>
    <t>2007.05</t>
    <phoneticPr fontId="1" type="noConversion"/>
  </si>
  <si>
    <t>2007.06</t>
    <phoneticPr fontId="1" type="noConversion"/>
  </si>
  <si>
    <t>2007.07</t>
    <phoneticPr fontId="1" type="noConversion"/>
  </si>
  <si>
    <t>2007.08</t>
  </si>
  <si>
    <t>2007.09</t>
  </si>
  <si>
    <t>2007.10</t>
  </si>
  <si>
    <t>2007.11</t>
  </si>
  <si>
    <t>2007.12</t>
  </si>
  <si>
    <t>2006.04</t>
    <phoneticPr fontId="1" type="noConversion"/>
  </si>
  <si>
    <t>2006.05</t>
    <phoneticPr fontId="1" type="noConversion"/>
  </si>
  <si>
    <t>2006.06</t>
  </si>
  <si>
    <t>2006.07</t>
  </si>
  <si>
    <t>2006.08</t>
  </si>
  <si>
    <t>2006.09</t>
  </si>
  <si>
    <t>2006.10</t>
  </si>
  <si>
    <t>2006.11</t>
  </si>
  <si>
    <t>2006.12</t>
  </si>
  <si>
    <t>2005.03</t>
    <phoneticPr fontId="1" type="noConversion"/>
  </si>
  <si>
    <t>2005.04</t>
    <phoneticPr fontId="1" type="noConversion"/>
  </si>
  <si>
    <t>2005.05</t>
  </si>
  <si>
    <t>2005.06</t>
  </si>
  <si>
    <t>2005.07</t>
  </si>
  <si>
    <t>2005.08</t>
  </si>
  <si>
    <t>2005.09</t>
  </si>
  <si>
    <t>2005.10</t>
  </si>
  <si>
    <t>2005.11</t>
  </si>
  <si>
    <t>2005.12</t>
  </si>
  <si>
    <t>2004.03</t>
    <phoneticPr fontId="1" type="noConversion"/>
  </si>
  <si>
    <t>2004.02</t>
    <phoneticPr fontId="1" type="noConversion"/>
  </si>
  <si>
    <t>2004.04</t>
    <phoneticPr fontId="1" type="noConversion"/>
  </si>
  <si>
    <t>2004.05</t>
  </si>
  <si>
    <t>2004.06</t>
  </si>
  <si>
    <t>2004.07</t>
  </si>
  <si>
    <t>2004.08</t>
  </si>
  <si>
    <t>2004.09</t>
  </si>
  <si>
    <t>2004.10</t>
  </si>
  <si>
    <t>2004.11</t>
  </si>
  <si>
    <t>2004.12</t>
  </si>
  <si>
    <t>2004.01</t>
    <phoneticPr fontId="1" type="noConversion"/>
  </si>
  <si>
    <t>04.1Q</t>
    <phoneticPr fontId="1" type="noConversion"/>
  </si>
  <si>
    <t>04.2Q</t>
    <phoneticPr fontId="1" type="noConversion"/>
  </si>
  <si>
    <t>04.3Q</t>
    <phoneticPr fontId="1" type="noConversion"/>
  </si>
  <si>
    <t>04.4Q</t>
    <phoneticPr fontId="1" type="noConversion"/>
  </si>
  <si>
    <t>05.1Q</t>
    <phoneticPr fontId="1" type="noConversion"/>
  </si>
  <si>
    <t>05.2Q</t>
    <phoneticPr fontId="1" type="noConversion"/>
  </si>
  <si>
    <t>05.3Q</t>
    <phoneticPr fontId="1" type="noConversion"/>
  </si>
  <si>
    <t>05.4Q</t>
    <phoneticPr fontId="1" type="noConversion"/>
  </si>
  <si>
    <t>06.1Q</t>
  </si>
  <si>
    <t>06.2Q</t>
  </si>
  <si>
    <t>06.3Q</t>
  </si>
  <si>
    <t>06.4Q</t>
  </si>
  <si>
    <t>07.1Q</t>
  </si>
  <si>
    <t>07.2Q</t>
  </si>
  <si>
    <t>07.3Q</t>
  </si>
  <si>
    <t>07.4Q</t>
  </si>
  <si>
    <t>08.1Q</t>
  </si>
  <si>
    <t>08.2Q</t>
  </si>
  <si>
    <t>08.3Q</t>
  </si>
  <si>
    <t>08.4Q</t>
  </si>
  <si>
    <t>09.1Q</t>
  </si>
  <si>
    <t>09.2Q</t>
  </si>
  <si>
    <t>09.3Q</t>
  </si>
  <si>
    <t>09.4Q</t>
  </si>
  <si>
    <t>10.1Q</t>
  </si>
  <si>
    <t>10.2Q</t>
  </si>
  <si>
    <t>10.3Q</t>
  </si>
  <si>
    <t>10.4Q</t>
  </si>
  <si>
    <t>11.1Q</t>
  </si>
  <si>
    <t>11.2Q</t>
  </si>
  <si>
    <t>11.3Q</t>
  </si>
  <si>
    <t>11.4Q</t>
  </si>
  <si>
    <t>12.1Q</t>
  </si>
  <si>
    <t>12.2Q</t>
  </si>
  <si>
    <t>12.3Q</t>
  </si>
  <si>
    <t>12.4Q</t>
  </si>
  <si>
    <t>13.1Q</t>
  </si>
  <si>
    <t>13.2Q</t>
  </si>
  <si>
    <t>13.3Q</t>
  </si>
  <si>
    <t>13.4Q</t>
  </si>
  <si>
    <t>14.1Q</t>
  </si>
  <si>
    <t>14.2Q</t>
  </si>
  <si>
    <t>14.3Q</t>
  </si>
  <si>
    <t>14.4Q</t>
  </si>
  <si>
    <t>15.1Q</t>
  </si>
  <si>
    <t>15.2Q</t>
  </si>
  <si>
    <t>15.3Q</t>
  </si>
  <si>
    <t>15.4Q</t>
  </si>
  <si>
    <t>16.1Q</t>
  </si>
  <si>
    <t>16.2Q</t>
  </si>
  <si>
    <t>16.3Q</t>
  </si>
  <si>
    <t>16.4Q</t>
  </si>
  <si>
    <t>17.1Q</t>
  </si>
  <si>
    <t>17.2Q</t>
  </si>
  <si>
    <t>17.3Q</t>
  </si>
  <si>
    <t>17.4Q</t>
  </si>
  <si>
    <t>18.1Q</t>
  </si>
  <si>
    <t>18.2Q</t>
  </si>
  <si>
    <t>18.3Q</t>
  </si>
  <si>
    <t>18.4Q</t>
  </si>
  <si>
    <t>19.1Q</t>
  </si>
  <si>
    <t>19.2Q</t>
  </si>
  <si>
    <t>19.3Q</t>
  </si>
  <si>
    <t>19.4Q</t>
  </si>
  <si>
    <t>20.1Q</t>
  </si>
  <si>
    <t>20.2Q</t>
  </si>
  <si>
    <t>20.3Q</t>
  </si>
  <si>
    <t>20.4Q</t>
  </si>
  <si>
    <t>2016. 1</t>
    <phoneticPr fontId="1" type="noConversion"/>
  </si>
  <si>
    <t>2016. 2</t>
    <phoneticPr fontId="1" type="noConversion"/>
  </si>
  <si>
    <t>2016. 3</t>
    <phoneticPr fontId="1" type="noConversion"/>
  </si>
  <si>
    <t>2016. 4</t>
    <phoneticPr fontId="1" type="noConversion"/>
  </si>
  <si>
    <t>2017. 1</t>
    <phoneticPr fontId="1" type="noConversion"/>
  </si>
  <si>
    <t>2017. 2</t>
    <phoneticPr fontId="1" type="noConversion"/>
  </si>
  <si>
    <t>2017. 3</t>
    <phoneticPr fontId="1" type="noConversion"/>
  </si>
  <si>
    <t>2017. 4</t>
    <phoneticPr fontId="1" type="noConversion"/>
  </si>
  <si>
    <t>2018. 1</t>
    <phoneticPr fontId="1" type="noConversion"/>
  </si>
  <si>
    <t>2018. 2</t>
    <phoneticPr fontId="1" type="noConversion"/>
  </si>
  <si>
    <t>2018. 3</t>
    <phoneticPr fontId="1" type="noConversion"/>
  </si>
  <si>
    <t>2018. 4</t>
    <phoneticPr fontId="1" type="noConversion"/>
  </si>
  <si>
    <t>2019. 1</t>
    <phoneticPr fontId="1" type="noConversion"/>
  </si>
  <si>
    <t>2019. 2</t>
    <phoneticPr fontId="1" type="noConversion"/>
  </si>
  <si>
    <t>2019. 3</t>
    <phoneticPr fontId="1" type="noConversion"/>
  </si>
  <si>
    <t>2009.10</t>
    <phoneticPr fontId="1" type="noConversion"/>
  </si>
  <si>
    <t>2019.10</t>
    <phoneticPr fontId="1" type="noConversion"/>
  </si>
  <si>
    <t>YoY</t>
    <phoneticPr fontId="1" type="noConversion"/>
  </si>
  <si>
    <t>BSI</t>
    <phoneticPr fontId="1" type="noConversion"/>
  </si>
  <si>
    <t>2020.05</t>
    <phoneticPr fontId="1" type="noConversion"/>
  </si>
  <si>
    <t>2020.06</t>
    <phoneticPr fontId="1" type="noConversion"/>
  </si>
  <si>
    <t>KOSPI</t>
    <phoneticPr fontId="1" type="noConversion"/>
  </si>
  <si>
    <t>BSI</t>
    <phoneticPr fontId="2" type="noConversion"/>
  </si>
  <si>
    <t>KOSPI</t>
    <phoneticPr fontId="2" type="noConversion"/>
  </si>
  <si>
    <t>2020.10</t>
    <phoneticPr fontId="1" type="noConversion"/>
  </si>
  <si>
    <t>1월</t>
    <phoneticPr fontId="1" type="noConversion"/>
  </si>
  <si>
    <t>2월</t>
    <phoneticPr fontId="1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</si>
  <si>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</si>
  <si>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</si>
  <si>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</si>
  <si>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</si>
  <si>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</si>
  <si>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</si>
  <si>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</si>
  <si>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</si>
  <si>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</si>
  <si>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</si>
  <si>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전기판매량</t>
    <phoneticPr fontId="1" type="noConversion"/>
  </si>
  <si>
    <t>수출금액</t>
    <phoneticPr fontId="1" type="noConversion"/>
  </si>
  <si>
    <t>수출금액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</si>
</sst>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;[Red]\-#,##0\ "/>
    <numFmt numFmtId="177" formatCode="0.00_ ;[Red]\-0.00\ "/>
    <numFmt numFmtId="178" formatCode="0.0"/>
    <numFmt numFmtId="179" formatCode="#,##0.0_ ;[Red]\-#,##0.0\ "/>
    <numFmt numFmtId="180" formatCode="0.000_ ;[Red]\-0.000\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Calibri"/>
      <family val="2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78" fontId="6" fillId="0" borderId="0" xfId="5" applyNumberFormat="1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80" fontId="4" fillId="0" borderId="0" xfId="0" applyNumberFormat="1" applyFont="1" applyFill="1" applyBorder="1" applyAlignment="1">
      <alignment horizontal="center" vertical="center"/>
    </xf>
  </cellXfs>
  <cellStyles count="6">
    <cellStyle name="쉼표 [0] 10" xfId="1" xr:uid="{B46BE707-E040-4D1E-92B8-4AD81A876363}"/>
    <cellStyle name="쉼표 [0] 2" xfId="4" xr:uid="{FF34430C-4E2A-49DA-9AD0-C3C6693E2C7E}"/>
    <cellStyle name="표준" xfId="0" builtinId="0"/>
    <cellStyle name="표준 10" xfId="2" xr:uid="{C8989660-3C6F-408B-8582-08A9668966BA}"/>
    <cellStyle name="표준 2" xfId="3" xr:uid="{F0427807-5137-49AE-94C5-75C0B4304235}"/>
    <cellStyle name="표준 4" xfId="5" xr:uid="{CD3F7999-3F2D-40F4-94F2-FB8E4ADA5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strRef>
              <c:f>Sheet2!$H$6:$H$69</c:f>
              <c:strCache>
                <c:ptCount val="64"/>
                <c:pt idx="0">
                  <c:v>05.1Q</c:v>
                </c:pt>
                <c:pt idx="1">
                  <c:v>05.2Q</c:v>
                </c:pt>
                <c:pt idx="2">
                  <c:v>05.3Q</c:v>
                </c:pt>
                <c:pt idx="3">
                  <c:v>05.4Q</c:v>
                </c:pt>
                <c:pt idx="4">
                  <c:v>06.1Q</c:v>
                </c:pt>
                <c:pt idx="5">
                  <c:v>06.2Q</c:v>
                </c:pt>
                <c:pt idx="6">
                  <c:v>06.3Q</c:v>
                </c:pt>
                <c:pt idx="7">
                  <c:v>06.4Q</c:v>
                </c:pt>
                <c:pt idx="8">
                  <c:v>07.1Q</c:v>
                </c:pt>
                <c:pt idx="9">
                  <c:v>07.2Q</c:v>
                </c:pt>
                <c:pt idx="10">
                  <c:v>07.3Q</c:v>
                </c:pt>
                <c:pt idx="11">
                  <c:v>07.4Q</c:v>
                </c:pt>
                <c:pt idx="12">
                  <c:v>08.1Q</c:v>
                </c:pt>
                <c:pt idx="13">
                  <c:v>08.2Q</c:v>
                </c:pt>
                <c:pt idx="14">
                  <c:v>08.3Q</c:v>
                </c:pt>
                <c:pt idx="15">
                  <c:v>08.4Q</c:v>
                </c:pt>
                <c:pt idx="16">
                  <c:v>09.1Q</c:v>
                </c:pt>
                <c:pt idx="17">
                  <c:v>09.2Q</c:v>
                </c:pt>
                <c:pt idx="18">
                  <c:v>09.3Q</c:v>
                </c:pt>
                <c:pt idx="19">
                  <c:v>09.4Q</c:v>
                </c:pt>
                <c:pt idx="20">
                  <c:v>10.1Q</c:v>
                </c:pt>
                <c:pt idx="21">
                  <c:v>10.2Q</c:v>
                </c:pt>
                <c:pt idx="22">
                  <c:v>10.3Q</c:v>
                </c:pt>
                <c:pt idx="23">
                  <c:v>10.4Q</c:v>
                </c:pt>
                <c:pt idx="24">
                  <c:v>11.1Q</c:v>
                </c:pt>
                <c:pt idx="25">
                  <c:v>11.2Q</c:v>
                </c:pt>
                <c:pt idx="26">
                  <c:v>11.3Q</c:v>
                </c:pt>
                <c:pt idx="27">
                  <c:v>11.4Q</c:v>
                </c:pt>
                <c:pt idx="28">
                  <c:v>12.1Q</c:v>
                </c:pt>
                <c:pt idx="29">
                  <c:v>12.2Q</c:v>
                </c:pt>
                <c:pt idx="30">
                  <c:v>12.3Q</c:v>
                </c:pt>
                <c:pt idx="31">
                  <c:v>12.4Q</c:v>
                </c:pt>
                <c:pt idx="32">
                  <c:v>13.1Q</c:v>
                </c:pt>
                <c:pt idx="33">
                  <c:v>13.2Q</c:v>
                </c:pt>
                <c:pt idx="34">
                  <c:v>13.3Q</c:v>
                </c:pt>
                <c:pt idx="35">
                  <c:v>13.4Q</c:v>
                </c:pt>
                <c:pt idx="36">
                  <c:v>14.1Q</c:v>
                </c:pt>
                <c:pt idx="37">
                  <c:v>14.2Q</c:v>
                </c:pt>
                <c:pt idx="38">
                  <c:v>14.3Q</c:v>
                </c:pt>
                <c:pt idx="39">
                  <c:v>14.4Q</c:v>
                </c:pt>
                <c:pt idx="40">
                  <c:v>15.1Q</c:v>
                </c:pt>
                <c:pt idx="41">
                  <c:v>15.2Q</c:v>
                </c:pt>
                <c:pt idx="42">
                  <c:v>15.3Q</c:v>
                </c:pt>
                <c:pt idx="43">
                  <c:v>15.4Q</c:v>
                </c:pt>
                <c:pt idx="44">
                  <c:v>16.1Q</c:v>
                </c:pt>
                <c:pt idx="45">
                  <c:v>16.2Q</c:v>
                </c:pt>
                <c:pt idx="46">
                  <c:v>16.3Q</c:v>
                </c:pt>
                <c:pt idx="47">
                  <c:v>16.4Q</c:v>
                </c:pt>
                <c:pt idx="48">
                  <c:v>17.1Q</c:v>
                </c:pt>
                <c:pt idx="49">
                  <c:v>17.2Q</c:v>
                </c:pt>
                <c:pt idx="50">
                  <c:v>17.3Q</c:v>
                </c:pt>
                <c:pt idx="51">
                  <c:v>17.4Q</c:v>
                </c:pt>
                <c:pt idx="52">
                  <c:v>18.1Q</c:v>
                </c:pt>
                <c:pt idx="53">
                  <c:v>18.2Q</c:v>
                </c:pt>
                <c:pt idx="54">
                  <c:v>18.3Q</c:v>
                </c:pt>
                <c:pt idx="55">
                  <c:v>18.4Q</c:v>
                </c:pt>
                <c:pt idx="56">
                  <c:v>19.1Q</c:v>
                </c:pt>
                <c:pt idx="57">
                  <c:v>19.2Q</c:v>
                </c:pt>
                <c:pt idx="58">
                  <c:v>19.3Q</c:v>
                </c:pt>
                <c:pt idx="59">
                  <c:v>19.4Q</c:v>
                </c:pt>
                <c:pt idx="60">
                  <c:v>20.1Q</c:v>
                </c:pt>
                <c:pt idx="61">
                  <c:v>20.2Q</c:v>
                </c:pt>
                <c:pt idx="62">
                  <c:v>20.3Q</c:v>
                </c:pt>
                <c:pt idx="63">
                  <c:v>20.4Q</c:v>
                </c:pt>
              </c:strCache>
            </c:strRef>
          </c:cat>
          <c:val>
            <c:numRef>
              <c:f>Sheet2!$K$6:$K$69</c:f>
              <c:numCache>
                <c:formatCode>0.00_ ;[Red]\-0.00\ </c:formatCode>
                <c:ptCount val="64"/>
                <c:pt idx="0">
                  <c:v>3.7904536722328963</c:v>
                </c:pt>
                <c:pt idx="1">
                  <c:v>4.8449054067031483</c:v>
                </c:pt>
                <c:pt idx="2">
                  <c:v>5.7866184448462921</c:v>
                </c:pt>
                <c:pt idx="3">
                  <c:v>6.5125803186857123</c:v>
                </c:pt>
                <c:pt idx="4">
                  <c:v>7.5033815049476704</c:v>
                </c:pt>
                <c:pt idx="5">
                  <c:v>4.1607510877032405</c:v>
                </c:pt>
                <c:pt idx="6">
                  <c:v>5.0370370370370399</c:v>
                </c:pt>
                <c:pt idx="7">
                  <c:v>2.0616962036505093</c:v>
                </c:pt>
                <c:pt idx="8">
                  <c:v>4.1255545990331877</c:v>
                </c:pt>
                <c:pt idx="9">
                  <c:v>6.5491239255171863</c:v>
                </c:pt>
                <c:pt idx="10">
                  <c:v>5.9281761961592849</c:v>
                </c:pt>
                <c:pt idx="11">
                  <c:v>9.2883278844696715</c:v>
                </c:pt>
                <c:pt idx="12">
                  <c:v>8.706436021368603</c:v>
                </c:pt>
                <c:pt idx="13">
                  <c:v>5.2222176371064188</c:v>
                </c:pt>
                <c:pt idx="14">
                  <c:v>6.0921400331851672</c:v>
                </c:pt>
                <c:pt idx="15">
                  <c:v>-2.1277017255383668</c:v>
                </c:pt>
                <c:pt idx="16">
                  <c:v>-6.452933949569994</c:v>
                </c:pt>
                <c:pt idx="17">
                  <c:v>0.11961487930662873</c:v>
                </c:pt>
                <c:pt idx="18">
                  <c:v>3.5025390511864929</c:v>
                </c:pt>
                <c:pt idx="19">
                  <c:v>10.479120701171984</c:v>
                </c:pt>
                <c:pt idx="20">
                  <c:v>17.181571815718154</c:v>
                </c:pt>
                <c:pt idx="21">
                  <c:v>12.417250969485693</c:v>
                </c:pt>
                <c:pt idx="22">
                  <c:v>9.3815875384759106</c:v>
                </c:pt>
                <c:pt idx="23">
                  <c:v>10.718211799193856</c:v>
                </c:pt>
                <c:pt idx="24">
                  <c:v>10.462178894186302</c:v>
                </c:pt>
                <c:pt idx="25">
                  <c:v>8.9062336666782862</c:v>
                </c:pt>
                <c:pt idx="26">
                  <c:v>7.384793805641765</c:v>
                </c:pt>
                <c:pt idx="27">
                  <c:v>5.7818964090683433</c:v>
                </c:pt>
                <c:pt idx="28">
                  <c:v>4.155057735976686</c:v>
                </c:pt>
                <c:pt idx="29">
                  <c:v>2.8731402975523901</c:v>
                </c:pt>
                <c:pt idx="30">
                  <c:v>2.669779556571994</c:v>
                </c:pt>
                <c:pt idx="31">
                  <c:v>0.86665415180526839</c:v>
                </c:pt>
                <c:pt idx="32">
                  <c:v>0.35408903251743507</c:v>
                </c:pt>
                <c:pt idx="33">
                  <c:v>2.8006717880135756</c:v>
                </c:pt>
                <c:pt idx="34">
                  <c:v>2.6266532601129322</c:v>
                </c:pt>
                <c:pt idx="35">
                  <c:v>5.4933465678215665</c:v>
                </c:pt>
                <c:pt idx="36">
                  <c:v>4.3034112970324445</c:v>
                </c:pt>
                <c:pt idx="37">
                  <c:v>2.7621885730709117</c:v>
                </c:pt>
                <c:pt idx="38">
                  <c:v>2.4524064332333673</c:v>
                </c:pt>
                <c:pt idx="39">
                  <c:v>1.3716553954719268</c:v>
                </c:pt>
                <c:pt idx="40">
                  <c:v>0.93803087377206662</c:v>
                </c:pt>
                <c:pt idx="41">
                  <c:v>0.74485154490453453</c:v>
                </c:pt>
                <c:pt idx="42">
                  <c:v>0.97543033691334102</c:v>
                </c:pt>
                <c:pt idx="43">
                  <c:v>-1.1660116311110413</c:v>
                </c:pt>
                <c:pt idx="44">
                  <c:v>1.5117810624908579</c:v>
                </c:pt>
                <c:pt idx="45">
                  <c:v>1.6204211049255512</c:v>
                </c:pt>
                <c:pt idx="46">
                  <c:v>1.0578001835851447</c:v>
                </c:pt>
                <c:pt idx="47">
                  <c:v>3.5349014659055822</c:v>
                </c:pt>
                <c:pt idx="48">
                  <c:v>2.4415731730173196</c:v>
                </c:pt>
                <c:pt idx="49">
                  <c:v>0.60097055271179922</c:v>
                </c:pt>
                <c:pt idx="50">
                  <c:v>5.6503453048631025</c:v>
                </c:pt>
                <c:pt idx="51">
                  <c:v>1.5746251310978288</c:v>
                </c:pt>
                <c:pt idx="52">
                  <c:v>2.1302731895713745</c:v>
                </c:pt>
                <c:pt idx="53">
                  <c:v>3.9303739734133369</c:v>
                </c:pt>
                <c:pt idx="54">
                  <c:v>1.5029581242932855</c:v>
                </c:pt>
                <c:pt idx="55">
                  <c:v>2.3219864135445745</c:v>
                </c:pt>
                <c:pt idx="56">
                  <c:v>0.11819306609222036</c:v>
                </c:pt>
                <c:pt idx="57">
                  <c:v>-1.1967893618625602</c:v>
                </c:pt>
                <c:pt idx="58">
                  <c:v>-1.6110181425194048</c:v>
                </c:pt>
                <c:pt idx="59">
                  <c:v>-2.4214363353096013</c:v>
                </c:pt>
                <c:pt idx="60">
                  <c:v>-2.315261694763926</c:v>
                </c:pt>
                <c:pt idx="61">
                  <c:v>-7.457644849691702</c:v>
                </c:pt>
                <c:pt idx="62">
                  <c:v>-2.9968067163137269</c:v>
                </c:pt>
                <c:pt idx="63">
                  <c:v>-4.2783146571748638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43-44AA-89EE-4C08011B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74378832"/>
        <c:axId val="174392560"/>
      </c:lineChart>
      <c:catAx>
        <c:axId val="17437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4392560"/>
        <c:crosses val="autoZero"/>
        <c:auto val="1"/>
        <c:lblAlgn val="ctr"/>
        <c:lblOffset val="100"/>
        <c:noMultiLvlLbl val="0"/>
      </c:catAx>
      <c:valAx>
        <c:axId val="174392560"/>
        <c:scaling>
          <c:orientation val="minMax"/>
        </c:scaling>
        <c:delete val="0"/>
        <c:axPos val="l"/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437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전기판매량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Sheet1!$B$18:$M$18</c:f>
              <c:numCache>
                <c:formatCode>#,##0_ ;[Red]\-#,##0\ </c:formatCode>
                <c:ptCount val="12"/>
                <c:pt idx="0">
                  <c:v>25660.039000000001</c:v>
                </c:pt>
                <c:pt idx="1">
                  <c:v>22506.321</c:v>
                </c:pt>
                <c:pt idx="2">
                  <c:v>24489.66</c:v>
                </c:pt>
                <c:pt idx="3">
                  <c:v>24087.149000000001</c:v>
                </c:pt>
                <c:pt idx="4">
                  <c:v>24151.606</c:v>
                </c:pt>
                <c:pt idx="5">
                  <c:v>23606.876</c:v>
                </c:pt>
                <c:pt idx="6">
                  <c:v>24608.976999999999</c:v>
                </c:pt>
                <c:pt idx="7">
                  <c:v>25103.227999999999</c:v>
                </c:pt>
                <c:pt idx="8">
                  <c:v>23468.891</c:v>
                </c:pt>
                <c:pt idx="9">
                  <c:v>23729.341</c:v>
                </c:pt>
                <c:pt idx="10">
                  <c:v>23350.392</c:v>
                </c:pt>
                <c:pt idx="11">
                  <c:v>24477.72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2-4A3A-85ED-D658F6047918}"/>
            </c:ext>
          </c:extLst>
        </c:ser>
        <c:ser>
          <c:idx val="1"/>
          <c:order val="1"/>
          <c:tx>
            <c:strRef>
              <c:f>Sheet1!$A$19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Sheet1!$B$19:$M$19</c:f>
              <c:numCache>
                <c:formatCode>#,##0_ ;[Red]\-#,##0\ </c:formatCode>
                <c:ptCount val="12"/>
                <c:pt idx="0">
                  <c:v>24157.031999999999</c:v>
                </c:pt>
                <c:pt idx="1">
                  <c:v>22987.544999999998</c:v>
                </c:pt>
                <c:pt idx="2">
                  <c:v>23829.266</c:v>
                </c:pt>
                <c:pt idx="3">
                  <c:v>22635.638999999999</c:v>
                </c:pt>
                <c:pt idx="4">
                  <c:v>21749</c:v>
                </c:pt>
                <c:pt idx="5">
                  <c:v>22103</c:v>
                </c:pt>
                <c:pt idx="6">
                  <c:v>23468</c:v>
                </c:pt>
                <c:pt idx="7">
                  <c:v>23506</c:v>
                </c:pt>
                <c:pt idx="8">
                  <c:v>24014</c:v>
                </c:pt>
                <c:pt idx="9">
                  <c:v>23662.666666666668</c:v>
                </c:pt>
                <c:pt idx="10">
                  <c:v>22832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2-4A3A-85ED-D658F6047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499375"/>
        <c:axId val="750489391"/>
      </c:lineChart>
      <c:catAx>
        <c:axId val="75049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0489391"/>
        <c:crosses val="autoZero"/>
        <c:auto val="1"/>
        <c:lblAlgn val="ctr"/>
        <c:lblOffset val="100"/>
        <c:noMultiLvlLbl val="0"/>
      </c:catAx>
      <c:valAx>
        <c:axId val="75048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049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월별 수출금액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Sheet1!$B$44:$M$44</c:f>
              <c:numCache>
                <c:formatCode>#,##0_ ;[Red]\-#,##0\ </c:formatCode>
                <c:ptCount val="12"/>
                <c:pt idx="0">
                  <c:v>46168.934000000001</c:v>
                </c:pt>
                <c:pt idx="1">
                  <c:v>39481.803</c:v>
                </c:pt>
                <c:pt idx="2">
                  <c:v>47003.205999999998</c:v>
                </c:pt>
                <c:pt idx="3">
                  <c:v>48781.156000000003</c:v>
                </c:pt>
                <c:pt idx="4">
                  <c:v>45703.947999999997</c:v>
                </c:pt>
                <c:pt idx="5">
                  <c:v>44008.404000000002</c:v>
                </c:pt>
                <c:pt idx="6">
                  <c:v>46078.220999999998</c:v>
                </c:pt>
                <c:pt idx="7">
                  <c:v>44020.065000000002</c:v>
                </c:pt>
                <c:pt idx="8">
                  <c:v>44629.053</c:v>
                </c:pt>
                <c:pt idx="9">
                  <c:v>46648.756000000001</c:v>
                </c:pt>
                <c:pt idx="10">
                  <c:v>44040.722000000002</c:v>
                </c:pt>
                <c:pt idx="11">
                  <c:v>45668.341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F-4440-97C8-363FCFB0CAB6}"/>
            </c:ext>
          </c:extLst>
        </c:ser>
        <c:ser>
          <c:idx val="1"/>
          <c:order val="1"/>
          <c:tx>
            <c:strRef>
              <c:f>Sheet1!$A$45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Sheet1!$B$45:$M$45</c:f>
              <c:numCache>
                <c:formatCode>#,##0_ ;[Red]\-#,##0\ </c:formatCode>
                <c:ptCount val="12"/>
                <c:pt idx="0">
                  <c:v>43114.779000000002</c:v>
                </c:pt>
                <c:pt idx="1">
                  <c:v>40878.18</c:v>
                </c:pt>
                <c:pt idx="2">
                  <c:v>46268.616999999998</c:v>
                </c:pt>
                <c:pt idx="3">
                  <c:v>36346.197999999997</c:v>
                </c:pt>
                <c:pt idx="4">
                  <c:v>34900.627</c:v>
                </c:pt>
                <c:pt idx="5">
                  <c:v>39230</c:v>
                </c:pt>
                <c:pt idx="6">
                  <c:v>42827</c:v>
                </c:pt>
                <c:pt idx="7">
                  <c:v>39534</c:v>
                </c:pt>
                <c:pt idx="8">
                  <c:v>47866</c:v>
                </c:pt>
                <c:pt idx="9">
                  <c:v>44883</c:v>
                </c:pt>
                <c:pt idx="10">
                  <c:v>45841</c:v>
                </c:pt>
                <c:pt idx="11">
                  <c:v>47753.950000000004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F-4440-97C8-363FCFB0C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499375"/>
        <c:axId val="750489391"/>
      </c:lineChart>
      <c:catAx>
        <c:axId val="75049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0489391"/>
        <c:crosses val="autoZero"/>
        <c:auto val="1"/>
        <c:lblAlgn val="ctr"/>
        <c:lblOffset val="100"/>
        <c:noMultiLvlLbl val="0"/>
      </c:catAx>
      <c:valAx>
        <c:axId val="750489391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5049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448235</xdr:colOff>
      <xdr:row>56</xdr:row>
      <xdr:rowOff>62753</xdr:rowOff>
    </xdr:from>
    <xdr:to>
      <xdr:col>24</xdr:col>
      <xdr:colOff>0</xdr:colOff>
      <xdr:row>66</xdr:row>
      <xdr:rowOff>116541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B291939-3AF6-4AE8-AFFD-6712DC896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2</xdr:row>
      <xdr:rowOff>14287</xdr:rowOff>
    </xdr:from>
    <xdr:to>
      <xdr:col>21</xdr:col>
      <xdr:colOff>285750</xdr:colOff>
      <xdr:row>15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DCC29B-2DE3-44B3-B2CF-F80349D10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533400</xdr:colOff>
      <xdr:row>16</xdr:row>
      <xdr:rowOff>28575</xdr:rowOff>
    </xdr:from>
    <xdr:to>
      <xdr:col>21</xdr:col>
      <xdr:colOff>304800</xdr:colOff>
      <xdr:row>29</xdr:row>
      <xdr:rowOff>47625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78384607-26E0-4570-99E5-CA4F8C80B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60F6-516D-49DE-AED7-5F8D414CA0AC}">
  <dimension ref="A1:AE205"/>
  <sheetViews>
    <sheetView tabSelected="1" zoomScale="85" zoomScaleNormal="85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G60" sqref="G60"/>
    </sheetView>
  </sheetViews>
  <sheetFormatPr defaultColWidth="9.375" defaultRowHeight="21" customHeight="1"/>
  <cols>
    <col min="1" max="1" width="9.375" style="1"/>
    <col min="2" max="6" width="9.375" style="3"/>
    <col min="7" max="16384" width="9.375" style="1"/>
  </cols>
  <sheetData>
    <row r="1" spans="1:31" ht="21" customHeight="1">
      <c r="A1" s="10" t="s">
        <v>0</v>
      </c>
      <c r="B1" s="7" t="s">
        <v>1</v>
      </c>
      <c r="C1" s="7" t="s">
        <v>2</v>
      </c>
      <c r="D1" s="7" t="s">
        <v>187</v>
      </c>
      <c r="E1" s="7" t="s">
        <v>170</v>
      </c>
      <c r="F1" s="7" t="s">
        <v>171</v>
      </c>
      <c r="G1" s="11"/>
      <c r="H1" s="11"/>
      <c r="I1" s="7" t="s">
        <v>1</v>
      </c>
      <c r="J1" s="7" t="s">
        <v>2</v>
      </c>
      <c r="K1" s="11" t="s">
        <v>165</v>
      </c>
      <c r="L1" s="11" t="s">
        <v>186</v>
      </c>
      <c r="M1" s="11" t="s">
        <v>165</v>
      </c>
      <c r="N1" s="7" t="s">
        <v>166</v>
      </c>
      <c r="O1" s="7"/>
      <c r="P1" s="7" t="s">
        <v>169</v>
      </c>
    </row>
    <row r="2" spans="1:31" ht="21" customHeight="1">
      <c r="A2" s="2" t="s">
        <v>79</v>
      </c>
      <c r="B2" s="3">
        <v>26752</v>
      </c>
      <c r="C2" s="3">
        <v>13320</v>
      </c>
      <c r="D2" s="3">
        <v>18987.12</v>
      </c>
      <c r="E2" s="12">
        <v>107.1</v>
      </c>
      <c r="F2" s="3">
        <v>838</v>
      </c>
      <c r="G2" s="8"/>
      <c r="H2" s="1" t="s">
        <v>80</v>
      </c>
      <c r="I2" s="3">
        <f>AVERAGE(B2:B4)</f>
        <v>26729.333333333332</v>
      </c>
      <c r="J2" s="3">
        <f>AVERAGE(C2:C4)</f>
        <v>13534</v>
      </c>
      <c r="L2" s="3">
        <f>AVERAGE(D2:D4)</f>
        <v>19766.314333333332</v>
      </c>
      <c r="N2" s="6">
        <f>AVERAGE(E2:E4)</f>
        <v>106.96666666666665</v>
      </c>
      <c r="O2" s="6"/>
      <c r="P2" s="6">
        <f>AVERAGE(F2:F4)</f>
        <v>859.72500000000002</v>
      </c>
      <c r="Q2" s="17">
        <f>P2/L2</f>
        <v>4.3494451494691909E-2</v>
      </c>
    </row>
    <row r="3" spans="1:31" ht="21" customHeight="1">
      <c r="A3" s="2" t="s">
        <v>69</v>
      </c>
      <c r="B3" s="3">
        <v>27086</v>
      </c>
      <c r="C3" s="3">
        <v>13279</v>
      </c>
      <c r="D3" s="3">
        <v>19136.968000000001</v>
      </c>
      <c r="E3" s="12">
        <v>113.3</v>
      </c>
      <c r="F3" s="3">
        <v>864.72749999999996</v>
      </c>
      <c r="G3" s="8"/>
      <c r="H3" s="1" t="s">
        <v>81</v>
      </c>
      <c r="I3" s="3">
        <f>AVERAGE(B5:B7)</f>
        <v>25111</v>
      </c>
      <c r="J3" s="3">
        <f>AVERAGE(C5:C7)</f>
        <v>13884</v>
      </c>
      <c r="L3" s="3">
        <f>AVERAGE(D5:D7)</f>
        <v>21324.909</v>
      </c>
      <c r="N3" s="6">
        <f>AVERAGE(E5:E7)</f>
        <v>96.366666666666674</v>
      </c>
      <c r="O3" s="6"/>
      <c r="P3" s="6">
        <f>AVERAGE(F5:F7)</f>
        <v>828.24333333333334</v>
      </c>
      <c r="Q3" s="17">
        <f t="shared" ref="Q3:Q66" si="0">P3/L3</f>
        <v>3.8839243503141482E-2</v>
      </c>
    </row>
    <row r="4" spans="1:31" ht="21" customHeight="1">
      <c r="A4" s="2" t="s">
        <v>68</v>
      </c>
      <c r="B4" s="3">
        <v>26350</v>
      </c>
      <c r="C4" s="3">
        <v>14003</v>
      </c>
      <c r="D4" s="3">
        <v>21174.855</v>
      </c>
      <c r="E4" s="12">
        <v>100.5</v>
      </c>
      <c r="F4" s="3">
        <v>876.44749999999999</v>
      </c>
      <c r="G4" s="8"/>
      <c r="H4" s="1" t="s">
        <v>82</v>
      </c>
      <c r="I4" s="3">
        <f>AVERAGE(B8:B10)</f>
        <v>26153.333333333332</v>
      </c>
      <c r="J4" s="3">
        <f>AVERAGE(C8:C10)</f>
        <v>13825</v>
      </c>
      <c r="L4" s="3">
        <f>AVERAGE(D8:D10)</f>
        <v>20544.632000000001</v>
      </c>
      <c r="N4" s="6">
        <f>AVERAGE(E8:E10)</f>
        <v>93.533333333333346</v>
      </c>
      <c r="O4" s="6"/>
      <c r="P4" s="6">
        <f>AVERAGE(F8:F10)</f>
        <v>783.11</v>
      </c>
      <c r="Q4" s="17">
        <f t="shared" si="0"/>
        <v>3.8117499500599471E-2</v>
      </c>
    </row>
    <row r="5" spans="1:31" ht="21" customHeight="1">
      <c r="A5" s="4" t="s">
        <v>70</v>
      </c>
      <c r="B5" s="5">
        <v>25615</v>
      </c>
      <c r="C5" s="5">
        <v>13742</v>
      </c>
      <c r="D5" s="5">
        <v>21483.357</v>
      </c>
      <c r="E5" s="13">
        <v>96.4</v>
      </c>
      <c r="F5" s="5">
        <v>883.88250000000005</v>
      </c>
      <c r="G5" s="8"/>
      <c r="H5" s="1" t="s">
        <v>83</v>
      </c>
      <c r="I5" s="3">
        <f>AVERAGE(B11:B13)</f>
        <v>26036.333333333332</v>
      </c>
      <c r="J5" s="3">
        <f>AVERAGE(C11:C13)</f>
        <v>14162.333333333334</v>
      </c>
      <c r="L5" s="3">
        <f>AVERAGE(D11:D13)</f>
        <v>22979.035666666663</v>
      </c>
      <c r="N5" s="6">
        <f>AVERAGE(E11:E13)</f>
        <v>91.833333333333329</v>
      </c>
      <c r="O5" s="6"/>
      <c r="P5" s="6">
        <f>AVERAGE(F11:F13)</f>
        <v>858.81583333333344</v>
      </c>
      <c r="Q5" s="17">
        <f t="shared" si="0"/>
        <v>3.7373884865809656E-2</v>
      </c>
    </row>
    <row r="6" spans="1:31" ht="21" customHeight="1">
      <c r="A6" s="4" t="s">
        <v>71</v>
      </c>
      <c r="B6" s="5">
        <v>24587</v>
      </c>
      <c r="C6" s="5">
        <v>13830</v>
      </c>
      <c r="D6" s="5">
        <v>20834.258999999998</v>
      </c>
      <c r="E6" s="13">
        <v>100.2</v>
      </c>
      <c r="F6" s="5">
        <v>815.03</v>
      </c>
      <c r="G6" s="8"/>
      <c r="H6" s="1" t="s">
        <v>84</v>
      </c>
      <c r="I6" s="3">
        <f>AVERAGE(B14:B16)</f>
        <v>28256.666666666668</v>
      </c>
      <c r="J6" s="3">
        <f>AVERAGE(C14:C16)</f>
        <v>14047</v>
      </c>
      <c r="K6" s="6">
        <f t="shared" ref="K6:K37" si="1">(J6/J2-1)*100</f>
        <v>3.7904536722328963</v>
      </c>
      <c r="L6" s="3">
        <f>AVERAGE(D14:D16)</f>
        <v>22269.206999999999</v>
      </c>
      <c r="M6" s="6">
        <f t="shared" ref="M6:M37" si="2">(L6/L2-1)*100</f>
        <v>12.662414572887082</v>
      </c>
      <c r="N6" s="6">
        <f>AVERAGE(E14:E16)</f>
        <v>94.066666666666663</v>
      </c>
      <c r="O6" s="6">
        <f>(N6/N2-1)*100</f>
        <v>-12.059831723278268</v>
      </c>
      <c r="P6" s="6">
        <f>AVERAGE(F14:F16)</f>
        <v>954.40916666666669</v>
      </c>
      <c r="Q6" s="17">
        <f t="shared" si="0"/>
        <v>4.2857797615634304E-2</v>
      </c>
    </row>
    <row r="7" spans="1:31" ht="21" customHeight="1">
      <c r="A7" s="4" t="s">
        <v>72</v>
      </c>
      <c r="B7" s="5">
        <v>25131</v>
      </c>
      <c r="C7" s="5">
        <v>14080</v>
      </c>
      <c r="D7" s="5">
        <v>21657.111000000001</v>
      </c>
      <c r="E7" s="13">
        <v>92.5</v>
      </c>
      <c r="F7" s="5">
        <v>785.8175</v>
      </c>
      <c r="G7" s="8"/>
      <c r="H7" s="1" t="s">
        <v>85</v>
      </c>
      <c r="I7" s="3">
        <f>AVERAGE(B17:B19)</f>
        <v>26700.333333333332</v>
      </c>
      <c r="J7" s="3">
        <f>AVERAGE(C17:C19)</f>
        <v>14556.666666666666</v>
      </c>
      <c r="K7" s="6">
        <f t="shared" si="1"/>
        <v>4.8449054067031483</v>
      </c>
      <c r="L7" s="3">
        <f>AVERAGE(D17:D19)</f>
        <v>23234.261333333332</v>
      </c>
      <c r="M7" s="6">
        <f t="shared" si="2"/>
        <v>8.9536247649794518</v>
      </c>
      <c r="N7" s="6">
        <f>AVERAGE(E17:E19)</f>
        <v>106.3</v>
      </c>
      <c r="O7" s="6">
        <f t="shared" ref="O7:O69" si="3">(N7/N3-1)*100</f>
        <v>10.307851954341052</v>
      </c>
      <c r="P7" s="6">
        <f>AVERAGE(F17:F19)</f>
        <v>957.61416666666662</v>
      </c>
      <c r="Q7" s="17">
        <f t="shared" si="0"/>
        <v>4.1215606251824889E-2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21" customHeight="1">
      <c r="A8" s="2" t="s">
        <v>73</v>
      </c>
      <c r="B8" s="3">
        <v>25577</v>
      </c>
      <c r="C8" s="3">
        <v>14046</v>
      </c>
      <c r="D8" s="3">
        <v>21003.794000000002</v>
      </c>
      <c r="E8" s="12">
        <v>93.5</v>
      </c>
      <c r="F8" s="3">
        <v>757.6825</v>
      </c>
      <c r="G8" s="8"/>
      <c r="H8" s="1" t="s">
        <v>86</v>
      </c>
      <c r="I8" s="3">
        <f>AVERAGE(B20:B22)</f>
        <v>27708</v>
      </c>
      <c r="J8" s="3">
        <f>AVERAGE(C20:C22)</f>
        <v>14625</v>
      </c>
      <c r="K8" s="6">
        <f t="shared" si="1"/>
        <v>5.7866184448462921</v>
      </c>
      <c r="L8" s="3">
        <f>AVERAGE(D20:D22)</f>
        <v>23699.226666666666</v>
      </c>
      <c r="M8" s="6">
        <f t="shared" si="2"/>
        <v>15.354836565905217</v>
      </c>
      <c r="N8" s="6">
        <f>AVERAGE(E20:E22)</f>
        <v>103.46666666666665</v>
      </c>
      <c r="O8" s="6">
        <f t="shared" si="3"/>
        <v>10.620099786172466</v>
      </c>
      <c r="P8" s="6">
        <f>AVERAGE(F20:F22)</f>
        <v>1105.5191666666667</v>
      </c>
      <c r="Q8" s="17">
        <f t="shared" si="0"/>
        <v>4.6647900465950513E-2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21" customHeight="1">
      <c r="A9" s="2" t="s">
        <v>74</v>
      </c>
      <c r="B9" s="3">
        <v>27249</v>
      </c>
      <c r="C9" s="3">
        <v>13764</v>
      </c>
      <c r="D9" s="3">
        <v>19798.969000000001</v>
      </c>
      <c r="E9" s="12">
        <v>95.2</v>
      </c>
      <c r="F9" s="3">
        <v>765.80499999999995</v>
      </c>
      <c r="G9" s="8"/>
      <c r="H9" s="1" t="s">
        <v>87</v>
      </c>
      <c r="I9" s="3">
        <f>AVERAGE(B23:B25)</f>
        <v>28137</v>
      </c>
      <c r="J9" s="3">
        <f>AVERAGE(C23:C25)</f>
        <v>15084.666666666666</v>
      </c>
      <c r="K9" s="6">
        <f t="shared" si="1"/>
        <v>6.5125803186857123</v>
      </c>
      <c r="L9" s="3">
        <f>AVERAGE(D23:D25)</f>
        <v>25603.552</v>
      </c>
      <c r="M9" s="6">
        <f t="shared" si="2"/>
        <v>11.421351058436514</v>
      </c>
      <c r="N9" s="6">
        <f>AVERAGE(E23:E25)</f>
        <v>108.03333333333335</v>
      </c>
      <c r="O9" s="6">
        <f t="shared" si="3"/>
        <v>17.640653357531775</v>
      </c>
      <c r="P9" s="6">
        <f>AVERAGE(F23:F25)</f>
        <v>1253.8525</v>
      </c>
      <c r="Q9" s="17">
        <f t="shared" si="0"/>
        <v>4.8971818441441252E-2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21" customHeight="1">
      <c r="A10" s="2" t="s">
        <v>75</v>
      </c>
      <c r="B10" s="3">
        <v>25634</v>
      </c>
      <c r="C10" s="3">
        <v>13665</v>
      </c>
      <c r="D10" s="3">
        <v>20831.133000000002</v>
      </c>
      <c r="E10" s="12">
        <v>91.9</v>
      </c>
      <c r="F10" s="3">
        <v>825.84250000000009</v>
      </c>
      <c r="G10" s="8"/>
      <c r="H10" s="1" t="s">
        <v>88</v>
      </c>
      <c r="I10" s="3">
        <f>AVERAGE(B26:B28)</f>
        <v>30354.333333333332</v>
      </c>
      <c r="J10" s="3">
        <f>AVERAGE(C26:C28)</f>
        <v>15101</v>
      </c>
      <c r="K10" s="6">
        <f t="shared" si="1"/>
        <v>7.5033815049476704</v>
      </c>
      <c r="L10" s="3">
        <f>AVERAGE(D26:D28)</f>
        <v>24628.322333333334</v>
      </c>
      <c r="M10" s="6">
        <f t="shared" si="2"/>
        <v>10.593620748746613</v>
      </c>
      <c r="N10" s="6">
        <f>AVERAGE(E26:E28)</f>
        <v>109.66666666666667</v>
      </c>
      <c r="O10" s="6">
        <f t="shared" si="3"/>
        <v>16.583982990786694</v>
      </c>
      <c r="P10" s="6">
        <f>AVERAGE(F26:F28)</f>
        <v>1364.0058333333334</v>
      </c>
      <c r="Q10" s="17">
        <f t="shared" si="0"/>
        <v>5.5383627632939192E-2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21" customHeight="1">
      <c r="A11" s="4" t="s">
        <v>76</v>
      </c>
      <c r="B11" s="5">
        <v>24772</v>
      </c>
      <c r="C11" s="5">
        <v>13958</v>
      </c>
      <c r="D11" s="5">
        <v>22663.289000000001</v>
      </c>
      <c r="E11" s="13">
        <v>95.7</v>
      </c>
      <c r="F11" s="5">
        <v>841.89750000000004</v>
      </c>
      <c r="G11" s="8"/>
      <c r="H11" s="1" t="s">
        <v>89</v>
      </c>
      <c r="I11" s="3">
        <f>AVERAGE(B29:B31)</f>
        <v>27929.333333333332</v>
      </c>
      <c r="J11" s="3">
        <f>AVERAGE(C29:C31)</f>
        <v>15162.333333333334</v>
      </c>
      <c r="K11" s="6">
        <f t="shared" si="1"/>
        <v>4.1607510877032405</v>
      </c>
      <c r="L11" s="3">
        <f>AVERAGE(D29:D31)</f>
        <v>27157.811666666665</v>
      </c>
      <c r="M11" s="6">
        <f t="shared" si="2"/>
        <v>16.886916597190726</v>
      </c>
      <c r="N11" s="6">
        <f>AVERAGE(E29:E31)</f>
        <v>102.13333333333333</v>
      </c>
      <c r="O11" s="6">
        <f t="shared" si="3"/>
        <v>-3.9197240514267873</v>
      </c>
      <c r="P11" s="6">
        <f>AVERAGE(F29:F31)</f>
        <v>1351.1775</v>
      </c>
      <c r="Q11" s="17">
        <f t="shared" si="0"/>
        <v>4.9752812066902546E-2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21" customHeight="1">
      <c r="A12" s="4" t="s">
        <v>77</v>
      </c>
      <c r="B12" s="5">
        <v>26131</v>
      </c>
      <c r="C12" s="5">
        <v>14128</v>
      </c>
      <c r="D12" s="5">
        <v>23076.612000000001</v>
      </c>
      <c r="E12" s="13">
        <v>92.2</v>
      </c>
      <c r="F12" s="5">
        <v>858.40250000000003</v>
      </c>
      <c r="G12" s="8"/>
      <c r="H12" s="1" t="s">
        <v>90</v>
      </c>
      <c r="I12" s="3">
        <f>AVERAGE(B32:B34)</f>
        <v>29097</v>
      </c>
      <c r="J12" s="3">
        <f>AVERAGE(C32:C34)</f>
        <v>15361.666666666666</v>
      </c>
      <c r="K12" s="6">
        <f t="shared" si="1"/>
        <v>5.0370370370370399</v>
      </c>
      <c r="L12" s="3">
        <f>AVERAGE(D32:D34)</f>
        <v>27570.930666666667</v>
      </c>
      <c r="M12" s="6">
        <f t="shared" si="2"/>
        <v>16.336836870063841</v>
      </c>
      <c r="N12" s="6">
        <f>AVERAGE(E32:E34)</f>
        <v>101.16666666666667</v>
      </c>
      <c r="O12" s="6">
        <f t="shared" si="3"/>
        <v>-2.2229381443298779</v>
      </c>
      <c r="P12" s="6">
        <f>AVERAGE(F32:F34)</f>
        <v>1321.4058333333332</v>
      </c>
      <c r="Q12" s="17">
        <f t="shared" si="0"/>
        <v>4.7927501951572374E-2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21" customHeight="1">
      <c r="A13" s="4" t="s">
        <v>78</v>
      </c>
      <c r="B13" s="5">
        <v>27206</v>
      </c>
      <c r="C13" s="5">
        <v>14401</v>
      </c>
      <c r="D13" s="5">
        <v>23197.205999999998</v>
      </c>
      <c r="E13" s="13">
        <v>87.6</v>
      </c>
      <c r="F13" s="5">
        <v>876.14750000000004</v>
      </c>
      <c r="G13" s="8"/>
      <c r="H13" s="1" t="s">
        <v>91</v>
      </c>
      <c r="I13" s="3">
        <f>AVERAGE(B35:B37)</f>
        <v>28857.333333333332</v>
      </c>
      <c r="J13" s="3">
        <f>AVERAGE(C35:C37)</f>
        <v>15395.666666666666</v>
      </c>
      <c r="K13" s="6">
        <f t="shared" si="1"/>
        <v>2.0616962036505093</v>
      </c>
      <c r="L13" s="3">
        <f>AVERAGE(D35:D37)</f>
        <v>29131.218333333334</v>
      </c>
      <c r="M13" s="6">
        <f t="shared" si="2"/>
        <v>13.778034912239256</v>
      </c>
      <c r="N13" s="6">
        <f>AVERAGE(E35:E37)</f>
        <v>103.39999999999999</v>
      </c>
      <c r="O13" s="6">
        <f t="shared" si="3"/>
        <v>-4.2887997531626194</v>
      </c>
      <c r="P13" s="6">
        <f>AVERAGE(F35:F37)</f>
        <v>1392.3791666666668</v>
      </c>
      <c r="Q13" s="17">
        <f t="shared" si="0"/>
        <v>4.7796805157079202E-2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21" customHeight="1">
      <c r="A14" s="2">
        <v>2005.01</v>
      </c>
      <c r="B14" s="3">
        <v>29238</v>
      </c>
      <c r="C14" s="3">
        <v>14554</v>
      </c>
      <c r="D14" s="3">
        <v>22454.025000000001</v>
      </c>
      <c r="E14" s="12">
        <v>82.8</v>
      </c>
      <c r="F14" s="3">
        <v>907.24250000000006</v>
      </c>
      <c r="G14" s="8"/>
      <c r="H14" s="1" t="s">
        <v>92</v>
      </c>
      <c r="I14" s="3">
        <f>AVERAGE(B38:B40)</f>
        <v>31256.666666666668</v>
      </c>
      <c r="J14" s="3">
        <f>AVERAGE(C38:C40)</f>
        <v>15724</v>
      </c>
      <c r="K14" s="6">
        <f t="shared" si="1"/>
        <v>4.1255545990331877</v>
      </c>
      <c r="L14" s="3">
        <f>AVERAGE(D38:D40)</f>
        <v>28234.508666666665</v>
      </c>
      <c r="M14" s="6">
        <f t="shared" si="2"/>
        <v>14.642435991072444</v>
      </c>
      <c r="N14" s="6">
        <f>AVERAGE(E38:E40)</f>
        <v>103.03333333333335</v>
      </c>
      <c r="O14" s="6">
        <f t="shared" si="3"/>
        <v>-6.0486322188449737</v>
      </c>
      <c r="P14" s="6">
        <f>AVERAGE(F38:F40)</f>
        <v>1408.0558333333331</v>
      </c>
      <c r="Q14" s="17">
        <f t="shared" si="0"/>
        <v>4.987003138452583E-2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21" customHeight="1">
      <c r="A15" s="2">
        <v>2005.02</v>
      </c>
      <c r="B15" s="3">
        <v>27497</v>
      </c>
      <c r="C15" s="3">
        <v>12937</v>
      </c>
      <c r="D15" s="3">
        <v>20401.096000000001</v>
      </c>
      <c r="E15" s="12">
        <v>92.7</v>
      </c>
      <c r="F15" s="3">
        <v>967.90250000000003</v>
      </c>
      <c r="G15" s="8"/>
      <c r="H15" s="1" t="s">
        <v>93</v>
      </c>
      <c r="I15" s="3">
        <f>AVERAGE(B41:B43)</f>
        <v>29535.333333333332</v>
      </c>
      <c r="J15" s="3">
        <f>AVERAGE(C41:C43)</f>
        <v>16155.333333333334</v>
      </c>
      <c r="K15" s="6">
        <f t="shared" si="1"/>
        <v>6.5491239255171863</v>
      </c>
      <c r="L15" s="3">
        <f>AVERAGE(D41:D43)</f>
        <v>30994.822</v>
      </c>
      <c r="M15" s="6">
        <f t="shared" si="2"/>
        <v>14.128569637452992</v>
      </c>
      <c r="N15" s="6">
        <f>AVERAGE(E41:E43)</f>
        <v>103.3</v>
      </c>
      <c r="O15" s="6">
        <f t="shared" si="3"/>
        <v>1.1422976501305637</v>
      </c>
      <c r="P15" s="6">
        <f>AVERAGE(F41:F43)</f>
        <v>1624.5074999999999</v>
      </c>
      <c r="Q15" s="17">
        <f t="shared" si="0"/>
        <v>5.2412222273772048E-2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21" customHeight="1">
      <c r="A16" s="2" t="s">
        <v>58</v>
      </c>
      <c r="B16" s="3">
        <v>28035</v>
      </c>
      <c r="C16" s="3">
        <v>14650</v>
      </c>
      <c r="D16" s="3">
        <v>23952.5</v>
      </c>
      <c r="E16" s="12">
        <v>106.7</v>
      </c>
      <c r="F16" s="3">
        <v>988.08249999999987</v>
      </c>
      <c r="G16" s="8"/>
      <c r="H16" s="1" t="s">
        <v>94</v>
      </c>
      <c r="I16" s="3">
        <f>AVERAGE(B44:B46)</f>
        <v>30731.333333333332</v>
      </c>
      <c r="J16" s="3">
        <f>AVERAGE(C44:C46)</f>
        <v>16272.333333333334</v>
      </c>
      <c r="K16" s="6">
        <f t="shared" si="1"/>
        <v>5.9281761961592849</v>
      </c>
      <c r="L16" s="3">
        <f>AVERAGE(D44:D46)</f>
        <v>30176.370999999999</v>
      </c>
      <c r="M16" s="6">
        <f t="shared" si="2"/>
        <v>9.4499542464967057</v>
      </c>
      <c r="N16" s="6">
        <f>AVERAGE(E44:E46)</f>
        <v>106.36666666666667</v>
      </c>
      <c r="O16" s="6">
        <f t="shared" si="3"/>
        <v>5.1400329489291519</v>
      </c>
      <c r="P16" s="6">
        <f>AVERAGE(F44:F46)</f>
        <v>1863.1066666666666</v>
      </c>
      <c r="Q16" s="17">
        <f t="shared" si="0"/>
        <v>6.1740580624047428E-2</v>
      </c>
    </row>
    <row r="17" spans="1:17" ht="21" customHeight="1">
      <c r="A17" s="4" t="s">
        <v>59</v>
      </c>
      <c r="B17" s="5">
        <v>27373</v>
      </c>
      <c r="C17" s="5">
        <v>14421</v>
      </c>
      <c r="D17" s="5">
        <v>22872.505000000001</v>
      </c>
      <c r="E17" s="13">
        <v>110.4</v>
      </c>
      <c r="F17" s="5">
        <v>943.71499999999992</v>
      </c>
      <c r="G17" s="8"/>
      <c r="H17" s="1" t="s">
        <v>95</v>
      </c>
      <c r="I17" s="3">
        <f>AVERAGE(B47:B49)</f>
        <v>31343</v>
      </c>
      <c r="J17" s="3">
        <f>AVERAGE(C47:C49)</f>
        <v>16825.666666666668</v>
      </c>
      <c r="K17" s="6">
        <f t="shared" si="1"/>
        <v>9.2883278844696715</v>
      </c>
      <c r="L17" s="3">
        <f>AVERAGE(D47:D49)</f>
        <v>34423.993999999999</v>
      </c>
      <c r="M17" s="6">
        <f t="shared" si="2"/>
        <v>18.168741197515992</v>
      </c>
      <c r="N17" s="6">
        <f>AVERAGE(E47:E49)</f>
        <v>110.8</v>
      </c>
      <c r="O17" s="6">
        <f t="shared" si="3"/>
        <v>7.156673114119938</v>
      </c>
      <c r="P17" s="6">
        <f>AVERAGE(F47:F49)</f>
        <v>1947.3391666666666</v>
      </c>
      <c r="Q17" s="17">
        <f t="shared" si="0"/>
        <v>5.6569239660762972E-2</v>
      </c>
    </row>
    <row r="18" spans="1:17" ht="21" customHeight="1">
      <c r="A18" s="4" t="s">
        <v>60</v>
      </c>
      <c r="B18" s="5">
        <v>25918</v>
      </c>
      <c r="C18" s="5">
        <v>14554</v>
      </c>
      <c r="D18" s="5">
        <v>23122.703000000001</v>
      </c>
      <c r="E18" s="13">
        <v>102.5</v>
      </c>
      <c r="F18" s="5">
        <v>942.39499999999998</v>
      </c>
      <c r="G18" s="8"/>
      <c r="H18" s="1" t="s">
        <v>96</v>
      </c>
      <c r="I18" s="3">
        <f>AVERAGE(B50:B52)</f>
        <v>34199.666666666664</v>
      </c>
      <c r="J18" s="3">
        <f>AVERAGE(C50:C52)</f>
        <v>17093</v>
      </c>
      <c r="K18" s="6">
        <f t="shared" si="1"/>
        <v>8.706436021368603</v>
      </c>
      <c r="L18" s="3">
        <f>AVERAGE(D50:D52)</f>
        <v>33148.18033333333</v>
      </c>
      <c r="M18" s="6">
        <f t="shared" si="2"/>
        <v>17.403071272381275</v>
      </c>
      <c r="N18" s="6">
        <f>AVERAGE(E50:E52)</f>
        <v>103.46666666666665</v>
      </c>
      <c r="O18" s="6">
        <f t="shared" si="3"/>
        <v>0.42057586541570657</v>
      </c>
      <c r="P18" s="6">
        <f>AVERAGE(F50:F52)</f>
        <v>1693.5458333333329</v>
      </c>
      <c r="Q18" s="17">
        <f t="shared" si="0"/>
        <v>5.1090159891230218E-2</v>
      </c>
    </row>
    <row r="19" spans="1:17" ht="21" customHeight="1">
      <c r="A19" s="4" t="s">
        <v>61</v>
      </c>
      <c r="B19" s="5">
        <v>26810</v>
      </c>
      <c r="C19" s="5">
        <v>14695</v>
      </c>
      <c r="D19" s="5">
        <v>23707.576000000001</v>
      </c>
      <c r="E19" s="13">
        <v>106</v>
      </c>
      <c r="F19" s="5">
        <v>986.73249999999996</v>
      </c>
      <c r="G19" s="8"/>
      <c r="H19" s="1" t="s">
        <v>97</v>
      </c>
      <c r="I19" s="3">
        <f>AVERAGE(B53:B55)</f>
        <v>30725</v>
      </c>
      <c r="J19" s="3">
        <f>AVERAGE(C53:C55)</f>
        <v>16999</v>
      </c>
      <c r="K19" s="6">
        <f t="shared" si="1"/>
        <v>5.2222176371064188</v>
      </c>
      <c r="L19" s="3">
        <f>AVERAGE(D53:D55)</f>
        <v>38164.004333333338</v>
      </c>
      <c r="M19" s="6">
        <f t="shared" si="2"/>
        <v>23.130258122899818</v>
      </c>
      <c r="N19" s="6">
        <f>AVERAGE(E53:E55)</f>
        <v>95.166666666666671</v>
      </c>
      <c r="O19" s="6">
        <f t="shared" si="3"/>
        <v>-7.8735075830913104</v>
      </c>
      <c r="P19" s="6">
        <f>AVERAGE(F53:F55)</f>
        <v>1791.3400000000001</v>
      </c>
      <c r="Q19" s="17">
        <f t="shared" si="0"/>
        <v>4.6937946667074494E-2</v>
      </c>
    </row>
    <row r="20" spans="1:17" ht="21" customHeight="1">
      <c r="A20" s="2" t="s">
        <v>62</v>
      </c>
      <c r="B20" s="3">
        <v>27374</v>
      </c>
      <c r="C20" s="3">
        <v>14800</v>
      </c>
      <c r="D20" s="3">
        <v>23235.522000000001</v>
      </c>
      <c r="E20" s="12">
        <v>104.3</v>
      </c>
      <c r="F20" s="3">
        <v>1057.665</v>
      </c>
      <c r="G20" s="8"/>
      <c r="H20" s="1" t="s">
        <v>98</v>
      </c>
      <c r="I20" s="3">
        <f>AVERAGE(B56:B58)</f>
        <v>32117.666666666668</v>
      </c>
      <c r="J20" s="3">
        <f>AVERAGE(C56:C58)</f>
        <v>17263.666666666668</v>
      </c>
      <c r="K20" s="6">
        <f t="shared" si="1"/>
        <v>6.0921400331851672</v>
      </c>
      <c r="L20" s="3">
        <f>AVERAGE(D56:D58)</f>
        <v>38333.376333333334</v>
      </c>
      <c r="M20" s="6">
        <f t="shared" si="2"/>
        <v>27.031101033763584</v>
      </c>
      <c r="N20" s="6">
        <f>AVERAGE(E56:E58)</f>
        <v>88</v>
      </c>
      <c r="O20" s="6">
        <f t="shared" si="3"/>
        <v>-17.267314321529305</v>
      </c>
      <c r="P20" s="6">
        <f>AVERAGE(F56:F58)</f>
        <v>1527.42</v>
      </c>
      <c r="Q20" s="17">
        <f t="shared" si="0"/>
        <v>3.984569443396016E-2</v>
      </c>
    </row>
    <row r="21" spans="1:17" ht="21" customHeight="1">
      <c r="A21" s="2" t="s">
        <v>63</v>
      </c>
      <c r="B21" s="3">
        <v>28435</v>
      </c>
      <c r="C21" s="3">
        <v>14579</v>
      </c>
      <c r="D21" s="3">
        <v>23342.967000000001</v>
      </c>
      <c r="E21" s="12">
        <v>99.6</v>
      </c>
      <c r="F21" s="3">
        <v>1097.5574999999999</v>
      </c>
      <c r="G21" s="8"/>
      <c r="H21" s="1" t="s">
        <v>99</v>
      </c>
      <c r="I21" s="3">
        <f>AVERAGE(B59:B61)</f>
        <v>31312</v>
      </c>
      <c r="J21" s="3">
        <f>AVERAGE(C59:C61)</f>
        <v>16467.666666666668</v>
      </c>
      <c r="K21" s="6">
        <f t="shared" si="1"/>
        <v>-2.1277017255383668</v>
      </c>
      <c r="L21" s="3">
        <f>AVERAGE(D59:D61)</f>
        <v>31023.548666666666</v>
      </c>
      <c r="M21" s="6">
        <f t="shared" si="2"/>
        <v>-9.8781255113318149</v>
      </c>
      <c r="N21" s="6">
        <f>AVERAGE(E59:E61)</f>
        <v>67.63333333333334</v>
      </c>
      <c r="O21" s="6">
        <f t="shared" si="3"/>
        <v>-38.959085439229838</v>
      </c>
      <c r="P21" s="6">
        <f>AVERAGE(F59:F61)</f>
        <v>1136.5791666666667</v>
      </c>
      <c r="Q21" s="17">
        <f t="shared" si="0"/>
        <v>3.6636014109110195E-2</v>
      </c>
    </row>
    <row r="22" spans="1:17" ht="21" customHeight="1">
      <c r="A22" s="2" t="s">
        <v>64</v>
      </c>
      <c r="B22" s="3">
        <v>27315</v>
      </c>
      <c r="C22" s="3">
        <v>14496</v>
      </c>
      <c r="D22" s="3">
        <v>24519.190999999999</v>
      </c>
      <c r="E22" s="12">
        <v>106.5</v>
      </c>
      <c r="F22" s="3">
        <v>1161.335</v>
      </c>
      <c r="G22" s="8"/>
      <c r="H22" s="1" t="s">
        <v>100</v>
      </c>
      <c r="I22" s="3">
        <f>AVERAGE(B62:B64)</f>
        <v>33423.333333333336</v>
      </c>
      <c r="J22" s="3">
        <f>AVERAGE(C62:C64)</f>
        <v>15990</v>
      </c>
      <c r="K22" s="6">
        <f t="shared" si="1"/>
        <v>-6.452933949569994</v>
      </c>
      <c r="L22" s="3">
        <f>AVERAGE(D62:D64)</f>
        <v>24807.128666666667</v>
      </c>
      <c r="M22" s="6">
        <f t="shared" si="2"/>
        <v>-25.16292473007643</v>
      </c>
      <c r="N22" s="6">
        <f>AVERAGE(E62:E64)</f>
        <v>66.8</v>
      </c>
      <c r="O22" s="6">
        <f t="shared" si="3"/>
        <v>-35.4381443298969</v>
      </c>
      <c r="P22" s="6">
        <f>AVERAGE(F62:F64)</f>
        <v>1131.8741666666667</v>
      </c>
      <c r="Q22" s="17">
        <f t="shared" si="0"/>
        <v>4.5626972064185957E-2</v>
      </c>
    </row>
    <row r="23" spans="1:17" ht="21" customHeight="1">
      <c r="A23" s="4" t="s">
        <v>65</v>
      </c>
      <c r="B23" s="5">
        <v>26167</v>
      </c>
      <c r="C23" s="5">
        <v>14575</v>
      </c>
      <c r="D23" s="5">
        <v>25352.748</v>
      </c>
      <c r="E23" s="13">
        <v>105.9</v>
      </c>
      <c r="F23" s="5">
        <v>1192.4449999999999</v>
      </c>
      <c r="G23" s="8"/>
      <c r="H23" s="1" t="s">
        <v>101</v>
      </c>
      <c r="I23" s="3">
        <f>AVERAGE(B65:B67)</f>
        <v>31331</v>
      </c>
      <c r="J23" s="3">
        <f>AVERAGE(C65:C67)</f>
        <v>17019.333333333332</v>
      </c>
      <c r="K23" s="6">
        <f t="shared" si="1"/>
        <v>0.11961487930662873</v>
      </c>
      <c r="L23" s="3">
        <f>AVERAGE(D65:D67)</f>
        <v>30120.131999999998</v>
      </c>
      <c r="M23" s="6">
        <f t="shared" si="2"/>
        <v>-21.077118278984241</v>
      </c>
      <c r="N23" s="6">
        <f>AVERAGE(E65:E67)</f>
        <v>92.933333333333337</v>
      </c>
      <c r="O23" s="6">
        <f t="shared" si="3"/>
        <v>-2.3467600700525448</v>
      </c>
      <c r="P23" s="6">
        <f>AVERAGE(F65:F67)</f>
        <v>1355.8374999999999</v>
      </c>
      <c r="Q23" s="17">
        <f t="shared" si="0"/>
        <v>4.5014327958456488E-2</v>
      </c>
    </row>
    <row r="24" spans="1:17" ht="21" customHeight="1">
      <c r="A24" s="4" t="s">
        <v>66</v>
      </c>
      <c r="B24" s="5">
        <v>27679</v>
      </c>
      <c r="C24" s="5">
        <v>14938</v>
      </c>
      <c r="D24" s="5">
        <v>25826.191999999999</v>
      </c>
      <c r="E24" s="13">
        <v>108.3</v>
      </c>
      <c r="F24" s="5">
        <v>1232.3499999999999</v>
      </c>
      <c r="G24" s="8"/>
      <c r="H24" s="1" t="s">
        <v>102</v>
      </c>
      <c r="I24" s="3">
        <f>AVERAGE(B68:B70)</f>
        <v>33000</v>
      </c>
      <c r="J24" s="3">
        <f>AVERAGE(C68:C70)</f>
        <v>17868.333333333332</v>
      </c>
      <c r="K24" s="6">
        <f t="shared" si="1"/>
        <v>3.5025390511864929</v>
      </c>
      <c r="L24" s="3">
        <f>AVERAGE(D68:D70)</f>
        <v>31593.505999999998</v>
      </c>
      <c r="M24" s="6">
        <f t="shared" si="2"/>
        <v>-17.58225071208399</v>
      </c>
      <c r="N24" s="6">
        <f>AVERAGE(E68:E70)</f>
        <v>105.39999999999999</v>
      </c>
      <c r="O24" s="6">
        <f t="shared" si="3"/>
        <v>19.772727272727252</v>
      </c>
      <c r="P24" s="6">
        <f>AVERAGE(F68:F70)</f>
        <v>1562.7275</v>
      </c>
      <c r="Q24" s="17">
        <f t="shared" si="0"/>
        <v>4.9463566974808054E-2</v>
      </c>
    </row>
    <row r="25" spans="1:17" ht="21" customHeight="1">
      <c r="A25" s="4" t="s">
        <v>67</v>
      </c>
      <c r="B25" s="5">
        <v>30565</v>
      </c>
      <c r="C25" s="5">
        <v>15741</v>
      </c>
      <c r="D25" s="5">
        <v>25631.716</v>
      </c>
      <c r="E25" s="13">
        <v>109.9</v>
      </c>
      <c r="F25" s="5">
        <v>1336.7624999999998</v>
      </c>
      <c r="G25" s="8"/>
      <c r="H25" s="1" t="s">
        <v>103</v>
      </c>
      <c r="I25" s="3">
        <f>AVERAGE(B71:B73)</f>
        <v>33736.666666666664</v>
      </c>
      <c r="J25" s="3">
        <f>AVERAGE(C71:C73)</f>
        <v>18193.333333333332</v>
      </c>
      <c r="K25" s="6">
        <f t="shared" si="1"/>
        <v>10.479120701171984</v>
      </c>
      <c r="L25" s="3">
        <f>AVERAGE(D71:D73)</f>
        <v>34657.087333333329</v>
      </c>
      <c r="M25" s="6">
        <f t="shared" si="2"/>
        <v>11.712195486426502</v>
      </c>
      <c r="N25" s="6">
        <f>AVERAGE(E71:E73)</f>
        <v>110.93333333333334</v>
      </c>
      <c r="O25" s="6">
        <f t="shared" si="3"/>
        <v>64.021685559388857</v>
      </c>
      <c r="P25" s="6">
        <f>AVERAGE(F71:F73)</f>
        <v>1602.3966666666665</v>
      </c>
      <c r="Q25" s="17">
        <f t="shared" si="0"/>
        <v>4.6235756953685918E-2</v>
      </c>
    </row>
    <row r="26" spans="1:17" ht="21" customHeight="1">
      <c r="A26" s="2">
        <v>2006.01</v>
      </c>
      <c r="B26" s="3">
        <v>31823</v>
      </c>
      <c r="C26" s="3">
        <v>15379</v>
      </c>
      <c r="D26" s="3">
        <v>23257.866000000002</v>
      </c>
      <c r="E26" s="12">
        <v>109.2</v>
      </c>
      <c r="F26" s="3">
        <v>1373.7474999999999</v>
      </c>
      <c r="G26" s="8"/>
      <c r="H26" s="1" t="s">
        <v>104</v>
      </c>
      <c r="I26" s="3">
        <f>AVERAGE(B74:B76)</f>
        <v>37500.333333333336</v>
      </c>
      <c r="J26" s="3">
        <f>AVERAGE(C74:C76)</f>
        <v>18737.333333333332</v>
      </c>
      <c r="K26" s="6">
        <f t="shared" si="1"/>
        <v>17.181571815718154</v>
      </c>
      <c r="L26" s="3">
        <f>AVERAGE(D74:D76)</f>
        <v>33694.585666666673</v>
      </c>
      <c r="M26" s="6">
        <f t="shared" si="2"/>
        <v>35.826222048592335</v>
      </c>
      <c r="N26" s="6">
        <f>AVERAGE(E74:E76)</f>
        <v>111</v>
      </c>
      <c r="O26" s="6">
        <f t="shared" si="3"/>
        <v>66.167664670658695</v>
      </c>
      <c r="P26" s="6">
        <f>AVERAGE(F74:F76)</f>
        <v>1633.4591666666668</v>
      </c>
      <c r="Q26" s="17">
        <f t="shared" si="0"/>
        <v>4.8478387086463348E-2</v>
      </c>
    </row>
    <row r="27" spans="1:17" ht="21" customHeight="1">
      <c r="A27" s="2">
        <v>2006.02</v>
      </c>
      <c r="B27" s="3">
        <v>29978</v>
      </c>
      <c r="C27" s="3">
        <v>14488</v>
      </c>
      <c r="D27" s="3">
        <v>23786.955999999998</v>
      </c>
      <c r="E27" s="12">
        <v>111.5</v>
      </c>
      <c r="F27" s="3">
        <v>1364.9849999999999</v>
      </c>
      <c r="G27" s="9"/>
      <c r="H27" s="1" t="s">
        <v>105</v>
      </c>
      <c r="I27" s="3">
        <f>AVERAGE(B77:B79)</f>
        <v>34545.333333333336</v>
      </c>
      <c r="J27" s="3">
        <f>AVERAGE(C77:C79)</f>
        <v>19132.666666666668</v>
      </c>
      <c r="K27" s="6">
        <f t="shared" si="1"/>
        <v>12.417250969485693</v>
      </c>
      <c r="L27" s="3">
        <f>AVERAGE(D77:D79)</f>
        <v>40079.329666666665</v>
      </c>
      <c r="M27" s="6">
        <f t="shared" si="2"/>
        <v>33.064920388352448</v>
      </c>
      <c r="N27" s="6">
        <f>AVERAGE(E77:E79)</f>
        <v>106.73333333333333</v>
      </c>
      <c r="O27" s="6">
        <f t="shared" si="3"/>
        <v>14.849354375896695</v>
      </c>
      <c r="P27" s="6">
        <f>AVERAGE(F77:F79)</f>
        <v>1686.0474999999999</v>
      </c>
      <c r="Q27" s="17">
        <f t="shared" si="0"/>
        <v>4.206775697155081E-2</v>
      </c>
    </row>
    <row r="28" spans="1:17" ht="21" customHeight="1">
      <c r="A28" s="2">
        <v>2006.03</v>
      </c>
      <c r="B28" s="3">
        <v>29262</v>
      </c>
      <c r="C28" s="3">
        <v>15436</v>
      </c>
      <c r="D28" s="3">
        <v>26840.145</v>
      </c>
      <c r="E28" s="12">
        <v>108.3</v>
      </c>
      <c r="F28" s="3">
        <v>1353.2849999999999</v>
      </c>
      <c r="G28" s="8"/>
      <c r="H28" s="1" t="s">
        <v>106</v>
      </c>
      <c r="I28" s="3">
        <f>AVERAGE(B80:B82)</f>
        <v>36356.666666666664</v>
      </c>
      <c r="J28" s="3">
        <f>AVERAGE(C80:C82)</f>
        <v>19544.666666666668</v>
      </c>
      <c r="K28" s="6">
        <f t="shared" si="1"/>
        <v>9.3815875384759106</v>
      </c>
      <c r="L28" s="3">
        <f>AVERAGE(D80:D82)</f>
        <v>38771.815999999999</v>
      </c>
      <c r="M28" s="6">
        <f t="shared" si="2"/>
        <v>22.720840162532152</v>
      </c>
      <c r="N28" s="6">
        <f>AVERAGE(E80:E82)</f>
        <v>106.83333333333333</v>
      </c>
      <c r="O28" s="6">
        <f t="shared" si="3"/>
        <v>1.3598987982289756</v>
      </c>
      <c r="P28" s="6">
        <f>AVERAGE(F80:F82)</f>
        <v>1762.551666666667</v>
      </c>
      <c r="Q28" s="17">
        <f t="shared" si="0"/>
        <v>4.5459610833463851E-2</v>
      </c>
    </row>
    <row r="29" spans="1:17" ht="21" customHeight="1">
      <c r="A29" s="4" t="s">
        <v>49</v>
      </c>
      <c r="B29" s="5">
        <v>28826</v>
      </c>
      <c r="C29" s="5">
        <v>15055</v>
      </c>
      <c r="D29" s="5">
        <v>25590.123</v>
      </c>
      <c r="E29" s="13">
        <v>107.2</v>
      </c>
      <c r="F29" s="5">
        <v>1400.4724999999999</v>
      </c>
      <c r="G29" s="8"/>
      <c r="H29" s="1" t="s">
        <v>107</v>
      </c>
      <c r="I29" s="3">
        <f>AVERAGE(B83:B85)</f>
        <v>36317.666666666664</v>
      </c>
      <c r="J29" s="3">
        <f>AVERAGE(C83:C85)</f>
        <v>20143.333333333332</v>
      </c>
      <c r="K29" s="6">
        <f t="shared" si="1"/>
        <v>10.718211799193856</v>
      </c>
      <c r="L29" s="3">
        <f>AVERAGE(D83:D85)</f>
        <v>42915.522333333334</v>
      </c>
      <c r="M29" s="6">
        <f t="shared" si="2"/>
        <v>23.828993246229913</v>
      </c>
      <c r="N29" s="6">
        <f>AVERAGE(E83:E85)</f>
        <v>108.8</v>
      </c>
      <c r="O29" s="6">
        <f t="shared" si="3"/>
        <v>-1.9230769230769273</v>
      </c>
      <c r="P29" s="6">
        <f>AVERAGE(F83:F85)</f>
        <v>1923.2841666666666</v>
      </c>
      <c r="Q29" s="17">
        <f t="shared" si="0"/>
        <v>4.481558331570891E-2</v>
      </c>
    </row>
    <row r="30" spans="1:17" ht="21" customHeight="1">
      <c r="A30" s="4" t="s">
        <v>50</v>
      </c>
      <c r="B30" s="5">
        <v>27349</v>
      </c>
      <c r="C30" s="5">
        <v>15182</v>
      </c>
      <c r="D30" s="5">
        <v>27934.507000000001</v>
      </c>
      <c r="E30" s="13">
        <v>100.7</v>
      </c>
      <c r="F30" s="5">
        <v>1374.3775000000001</v>
      </c>
      <c r="G30" s="8"/>
      <c r="H30" s="1" t="s">
        <v>108</v>
      </c>
      <c r="I30" s="3">
        <f>AVERAGE(B86:B88)</f>
        <v>40470</v>
      </c>
      <c r="J30" s="3">
        <f>AVERAGE(C86:C88)</f>
        <v>20697.666666666668</v>
      </c>
      <c r="K30" s="6">
        <f t="shared" si="1"/>
        <v>10.462178894186302</v>
      </c>
      <c r="L30" s="3">
        <f>AVERAGE(D86:D88)</f>
        <v>43661.923000000003</v>
      </c>
      <c r="M30" s="6">
        <f t="shared" si="2"/>
        <v>29.581421276219455</v>
      </c>
      <c r="N30" s="6">
        <f>AVERAGE(E86:E88)</f>
        <v>107.56666666666666</v>
      </c>
      <c r="O30" s="6">
        <f t="shared" si="3"/>
        <v>-3.0930930930930911</v>
      </c>
      <c r="P30" s="6">
        <f>AVERAGE(F86:F88)</f>
        <v>2032.5166666666667</v>
      </c>
      <c r="Q30" s="17">
        <f t="shared" si="0"/>
        <v>4.6551240234349422E-2</v>
      </c>
    </row>
    <row r="31" spans="1:17" ht="21" customHeight="1">
      <c r="A31" s="4" t="s">
        <v>51</v>
      </c>
      <c r="B31" s="5">
        <v>27613</v>
      </c>
      <c r="C31" s="5">
        <v>15250</v>
      </c>
      <c r="D31" s="5">
        <v>27948.805</v>
      </c>
      <c r="E31" s="13">
        <v>98.5</v>
      </c>
      <c r="F31" s="5">
        <v>1278.6824999999999</v>
      </c>
      <c r="G31" s="8"/>
      <c r="H31" s="1" t="s">
        <v>109</v>
      </c>
      <c r="I31" s="3">
        <f>AVERAGE(B89:B91)</f>
        <v>36317.666666666664</v>
      </c>
      <c r="J31" s="3">
        <f>AVERAGE(C89:C91)</f>
        <v>20836.666666666668</v>
      </c>
      <c r="K31" s="6">
        <f t="shared" si="1"/>
        <v>8.9062336666782862</v>
      </c>
      <c r="L31" s="3">
        <f>AVERAGE(D89:D91)</f>
        <v>47534.982333333326</v>
      </c>
      <c r="M31" s="6">
        <f t="shared" si="2"/>
        <v>18.602238931324756</v>
      </c>
      <c r="N31" s="6">
        <f>AVERAGE(E89:E91)</f>
        <v>98.666666666666671</v>
      </c>
      <c r="O31" s="6">
        <f t="shared" si="3"/>
        <v>-7.5577763897563983</v>
      </c>
      <c r="P31" s="6">
        <f>AVERAGE(F89:F91)</f>
        <v>2135.33</v>
      </c>
      <c r="Q31" s="17">
        <f t="shared" si="0"/>
        <v>4.4921232641389371E-2</v>
      </c>
    </row>
    <row r="32" spans="1:17" ht="21" customHeight="1">
      <c r="A32" s="2" t="s">
        <v>52</v>
      </c>
      <c r="B32" s="3">
        <v>27999</v>
      </c>
      <c r="C32" s="3">
        <v>15172</v>
      </c>
      <c r="D32" s="3">
        <v>25774.35</v>
      </c>
      <c r="E32" s="12">
        <v>101.1</v>
      </c>
      <c r="F32" s="3">
        <v>1284.8899999999999</v>
      </c>
      <c r="G32" s="8"/>
      <c r="H32" s="1" t="s">
        <v>110</v>
      </c>
      <c r="I32" s="3">
        <f>AVERAGE(B92:B94)</f>
        <v>37514</v>
      </c>
      <c r="J32" s="3">
        <f>AVERAGE(C92:C94)</f>
        <v>20988</v>
      </c>
      <c r="K32" s="6">
        <f t="shared" si="1"/>
        <v>7.384793805641765</v>
      </c>
      <c r="L32" s="3">
        <f>AVERAGE(D92:D94)</f>
        <v>47084.379666666668</v>
      </c>
      <c r="M32" s="6">
        <f t="shared" si="2"/>
        <v>21.439706787700285</v>
      </c>
      <c r="N32" s="6">
        <f>AVERAGE(E92:E94)</f>
        <v>99.833333333333329</v>
      </c>
      <c r="O32" s="6">
        <f t="shared" si="3"/>
        <v>-6.5522620904836177</v>
      </c>
      <c r="P32" s="6">
        <f>AVERAGE(F92:F94)</f>
        <v>1973.2366666666669</v>
      </c>
      <c r="Q32" s="17">
        <f t="shared" si="0"/>
        <v>4.1908519994022932E-2</v>
      </c>
    </row>
    <row r="33" spans="1:17" ht="21" customHeight="1">
      <c r="A33" s="2" t="s">
        <v>53</v>
      </c>
      <c r="B33" s="3">
        <v>29861</v>
      </c>
      <c r="C33" s="3">
        <v>15304</v>
      </c>
      <c r="D33" s="3">
        <v>27287.195</v>
      </c>
      <c r="E33" s="12">
        <v>99.8</v>
      </c>
      <c r="F33" s="3">
        <v>1322.06</v>
      </c>
      <c r="G33" s="8"/>
      <c r="H33" s="1" t="s">
        <v>111</v>
      </c>
      <c r="I33" s="3">
        <f>AVERAGE(B95:B97)</f>
        <v>37388.333333333336</v>
      </c>
      <c r="J33" s="3">
        <f>AVERAGE(C95:C97)</f>
        <v>21308</v>
      </c>
      <c r="K33" s="6">
        <f t="shared" si="1"/>
        <v>5.7818964090683433</v>
      </c>
      <c r="L33" s="3">
        <f>AVERAGE(D95:D97)</f>
        <v>46789.933333333342</v>
      </c>
      <c r="M33" s="6">
        <f t="shared" si="2"/>
        <v>9.0279945095545813</v>
      </c>
      <c r="N33" s="6">
        <f>AVERAGE(E95:E97)</f>
        <v>98.133333333333326</v>
      </c>
      <c r="O33" s="6">
        <f t="shared" si="3"/>
        <v>-9.8039215686274606</v>
      </c>
      <c r="P33" s="6">
        <f>AVERAGE(F95:F97)</f>
        <v>1843.8733333333332</v>
      </c>
      <c r="Q33" s="17">
        <f t="shared" si="0"/>
        <v>3.9407479386591691E-2</v>
      </c>
    </row>
    <row r="34" spans="1:17" ht="21" customHeight="1">
      <c r="A34" s="2" t="s">
        <v>54</v>
      </c>
      <c r="B34" s="3">
        <v>29431</v>
      </c>
      <c r="C34" s="3">
        <v>15609</v>
      </c>
      <c r="D34" s="3">
        <v>29651.246999999999</v>
      </c>
      <c r="E34" s="12">
        <v>102.6</v>
      </c>
      <c r="F34" s="3">
        <v>1357.2675000000002</v>
      </c>
      <c r="G34" s="8"/>
      <c r="H34" s="1" t="s">
        <v>112</v>
      </c>
      <c r="I34" s="3">
        <f>AVERAGE(B98:B100)</f>
        <v>41581</v>
      </c>
      <c r="J34" s="3">
        <f>AVERAGE(C98:C100)</f>
        <v>21557.666666666668</v>
      </c>
      <c r="K34" s="6">
        <f t="shared" si="1"/>
        <v>4.155057735976686</v>
      </c>
      <c r="L34" s="3">
        <f>AVERAGE(D98:D100)</f>
        <v>44948.78633333333</v>
      </c>
      <c r="M34" s="6">
        <f t="shared" si="2"/>
        <v>2.9473354467995483</v>
      </c>
      <c r="N34" s="6">
        <f>AVERAGE(E98:E100)</f>
        <v>97.233333333333348</v>
      </c>
      <c r="O34" s="6">
        <f t="shared" si="3"/>
        <v>-9.6064456151223823</v>
      </c>
      <c r="P34" s="6">
        <f>AVERAGE(F98:F100)</f>
        <v>1966.8416666666665</v>
      </c>
      <c r="Q34" s="17">
        <f t="shared" si="0"/>
        <v>4.3757392070185593E-2</v>
      </c>
    </row>
    <row r="35" spans="1:17" ht="21" customHeight="1">
      <c r="A35" s="4" t="s">
        <v>55</v>
      </c>
      <c r="B35" s="5">
        <v>26316</v>
      </c>
      <c r="C35" s="5">
        <v>14604</v>
      </c>
      <c r="D35" s="5">
        <v>28015.958999999999</v>
      </c>
      <c r="E35" s="13">
        <v>99.2</v>
      </c>
      <c r="F35" s="5">
        <v>1354.8375000000001</v>
      </c>
      <c r="G35" s="8"/>
      <c r="H35" s="1" t="s">
        <v>113</v>
      </c>
      <c r="I35" s="3">
        <f>AVERAGE(B101:B103)</f>
        <v>37165.333333333336</v>
      </c>
      <c r="J35" s="3">
        <f>AVERAGE(C101:C103)</f>
        <v>21435.333333333332</v>
      </c>
      <c r="K35" s="6">
        <f t="shared" si="1"/>
        <v>2.8731402975523901</v>
      </c>
      <c r="L35" s="3">
        <f>AVERAGE(D101:D103)</f>
        <v>46709.905333333336</v>
      </c>
      <c r="M35" s="6">
        <f t="shared" si="2"/>
        <v>-1.7357259001680836</v>
      </c>
      <c r="N35" s="6">
        <f>AVERAGE(E101:E103)</f>
        <v>96.733333333333348</v>
      </c>
      <c r="O35" s="6">
        <f t="shared" si="3"/>
        <v>-1.959459459459445</v>
      </c>
      <c r="P35" s="6">
        <f>AVERAGE(F101:F103)</f>
        <v>1916.6308333333334</v>
      </c>
      <c r="Q35" s="17">
        <f t="shared" si="0"/>
        <v>4.1032642212733804E-2</v>
      </c>
    </row>
    <row r="36" spans="1:17" ht="21" customHeight="1">
      <c r="A36" s="4" t="s">
        <v>56</v>
      </c>
      <c r="B36" s="5">
        <v>28914</v>
      </c>
      <c r="C36" s="5">
        <v>15499</v>
      </c>
      <c r="D36" s="5">
        <v>30602.312999999998</v>
      </c>
      <c r="E36" s="13">
        <v>104</v>
      </c>
      <c r="F36" s="5">
        <v>1400.7</v>
      </c>
      <c r="G36" s="8"/>
      <c r="H36" s="1" t="s">
        <v>114</v>
      </c>
      <c r="I36" s="3">
        <f>AVERAGE(B104:B106)</f>
        <v>38644</v>
      </c>
      <c r="J36" s="3">
        <f>AVERAGE(C104:C106)</f>
        <v>21548.333333333332</v>
      </c>
      <c r="K36" s="6">
        <f t="shared" si="1"/>
        <v>2.669779556571994</v>
      </c>
      <c r="L36" s="3">
        <f>AVERAGE(D104:D106)</f>
        <v>44375.133333333331</v>
      </c>
      <c r="M36" s="6">
        <f t="shared" si="2"/>
        <v>-5.7540236327066729</v>
      </c>
      <c r="N36" s="6">
        <f>AVERAGE(E104:E106)</f>
        <v>91.933333333333337</v>
      </c>
      <c r="O36" s="6">
        <f t="shared" si="3"/>
        <v>-7.9131886477462388</v>
      </c>
      <c r="P36" s="6">
        <f>AVERAGE(F104:F106)</f>
        <v>1898.14</v>
      </c>
      <c r="Q36" s="17">
        <f t="shared" si="0"/>
        <v>4.2774857390099862E-2</v>
      </c>
    </row>
    <row r="37" spans="1:17" ht="21" customHeight="1">
      <c r="A37" s="4" t="s">
        <v>57</v>
      </c>
      <c r="B37" s="5">
        <v>31342</v>
      </c>
      <c r="C37" s="5">
        <v>16084</v>
      </c>
      <c r="D37" s="5">
        <v>28775.383000000002</v>
      </c>
      <c r="E37" s="13">
        <v>107</v>
      </c>
      <c r="F37" s="5">
        <v>1421.6</v>
      </c>
      <c r="G37" s="8"/>
      <c r="H37" s="1" t="s">
        <v>115</v>
      </c>
      <c r="I37" s="3">
        <f>AVERAGE(B107:B109)</f>
        <v>38140.333333333336</v>
      </c>
      <c r="J37" s="3">
        <f>AVERAGE(C107:C109)</f>
        <v>21492.666666666668</v>
      </c>
      <c r="K37" s="6">
        <f t="shared" si="1"/>
        <v>0.86665415180526839</v>
      </c>
      <c r="L37" s="3">
        <f>AVERAGE(D107:D109)</f>
        <v>46589.438999999991</v>
      </c>
      <c r="M37" s="6">
        <f t="shared" si="2"/>
        <v>-0.42849886514054747</v>
      </c>
      <c r="N37" s="6">
        <f>AVERAGE(E107:E109)</f>
        <v>90.8</v>
      </c>
      <c r="O37" s="6">
        <f t="shared" si="3"/>
        <v>-7.4728260869565188</v>
      </c>
      <c r="P37" s="6">
        <f>AVERAGE(F107:F109)</f>
        <v>1942.2341666666664</v>
      </c>
      <c r="Q37" s="17">
        <f t="shared" si="0"/>
        <v>4.1688292633587344E-2</v>
      </c>
    </row>
    <row r="38" spans="1:17" ht="21" customHeight="1">
      <c r="A38" s="2">
        <v>2007.01</v>
      </c>
      <c r="B38" s="3">
        <v>32543</v>
      </c>
      <c r="C38" s="3">
        <v>16295</v>
      </c>
      <c r="D38" s="3">
        <v>28092.561000000002</v>
      </c>
      <c r="E38" s="12">
        <v>103</v>
      </c>
      <c r="F38" s="3">
        <v>1395.9775</v>
      </c>
      <c r="G38" s="8"/>
      <c r="H38" s="1" t="s">
        <v>116</v>
      </c>
      <c r="I38" s="3">
        <f>AVERAGE(B110:B112)</f>
        <v>41674.333333333336</v>
      </c>
      <c r="J38" s="3">
        <f>AVERAGE(C110:C112)</f>
        <v>21634</v>
      </c>
      <c r="K38" s="6">
        <f t="shared" ref="K38:K69" si="4">(J38/J34-1)*100</f>
        <v>0.35408903251743507</v>
      </c>
      <c r="L38" s="3">
        <f>AVERAGE(D110:D112)</f>
        <v>45105.883333333331</v>
      </c>
      <c r="M38" s="6">
        <f t="shared" ref="M38:M69" si="5">(L38/L34-1)*100</f>
        <v>0.34950220643332752</v>
      </c>
      <c r="N38" s="6">
        <f>AVERAGE(E110:E112)</f>
        <v>93.666666666666671</v>
      </c>
      <c r="O38" s="6">
        <f t="shared" si="3"/>
        <v>-3.6681522111758791</v>
      </c>
      <c r="P38" s="6">
        <f>AVERAGE(F110:F112)</f>
        <v>1992.7291666666667</v>
      </c>
      <c r="Q38" s="17">
        <f t="shared" si="0"/>
        <v>4.417891901019564E-2</v>
      </c>
    </row>
    <row r="39" spans="1:17" ht="21" customHeight="1">
      <c r="A39" s="2">
        <v>2007.02</v>
      </c>
      <c r="B39" s="3">
        <v>31089</v>
      </c>
      <c r="C39" s="3">
        <v>14874</v>
      </c>
      <c r="D39" s="3">
        <v>26225.125</v>
      </c>
      <c r="E39" s="12">
        <v>102.1</v>
      </c>
      <c r="F39" s="3">
        <v>1404.3724999999999</v>
      </c>
      <c r="G39" s="8"/>
      <c r="H39" s="1" t="s">
        <v>117</v>
      </c>
      <c r="I39" s="3">
        <f>AVERAGE(B113:B115)</f>
        <v>37944.333333333336</v>
      </c>
      <c r="J39" s="3">
        <f>AVERAGE(C113:C115)</f>
        <v>22035.666666666668</v>
      </c>
      <c r="K39" s="6">
        <f t="shared" si="4"/>
        <v>2.8006717880135756</v>
      </c>
      <c r="L39" s="3">
        <f>AVERAGE(D113:D115)</f>
        <v>47052.155999999995</v>
      </c>
      <c r="M39" s="6">
        <f t="shared" si="5"/>
        <v>0.73271539350010517</v>
      </c>
      <c r="N39" s="6">
        <f>AVERAGE(E113:E115)</f>
        <v>95.833333333333329</v>
      </c>
      <c r="O39" s="6">
        <f t="shared" si="3"/>
        <v>-0.93039283252931426</v>
      </c>
      <c r="P39" s="6">
        <f>AVERAGE(F113:F115)</f>
        <v>1950.9533333333331</v>
      </c>
      <c r="Q39" s="17">
        <f t="shared" si="0"/>
        <v>4.1463633108190269E-2</v>
      </c>
    </row>
    <row r="40" spans="1:17" ht="21" customHeight="1">
      <c r="A40" s="2">
        <v>2007.03</v>
      </c>
      <c r="B40" s="3">
        <v>30138</v>
      </c>
      <c r="C40" s="3">
        <v>16003</v>
      </c>
      <c r="D40" s="3">
        <v>30385.84</v>
      </c>
      <c r="E40" s="12">
        <v>104</v>
      </c>
      <c r="F40" s="3">
        <v>1423.8175000000001</v>
      </c>
      <c r="G40" s="8"/>
      <c r="H40" s="1" t="s">
        <v>118</v>
      </c>
      <c r="I40" s="3">
        <f>AVERAGE(B116:B118)</f>
        <v>39533.666666666664</v>
      </c>
      <c r="J40" s="3">
        <f>AVERAGE(C116:C118)</f>
        <v>22114.333333333332</v>
      </c>
      <c r="K40" s="6">
        <f t="shared" si="4"/>
        <v>2.6266532601129322</v>
      </c>
      <c r="L40" s="3">
        <f>AVERAGE(D116:D118)</f>
        <v>45597.116000000002</v>
      </c>
      <c r="M40" s="6">
        <f t="shared" si="5"/>
        <v>2.7537554816736698</v>
      </c>
      <c r="N40" s="6">
        <f>AVERAGE(E116:E118)</f>
        <v>94.566666666666677</v>
      </c>
      <c r="O40" s="6">
        <f t="shared" si="3"/>
        <v>2.8643944887599693</v>
      </c>
      <c r="P40" s="6">
        <f>AVERAGE(F116:F118)</f>
        <v>1914.8291666666667</v>
      </c>
      <c r="Q40" s="17">
        <f t="shared" si="0"/>
        <v>4.1994523659493431E-2</v>
      </c>
    </row>
    <row r="41" spans="1:17" ht="21" customHeight="1">
      <c r="A41" s="4">
        <v>2007.04</v>
      </c>
      <c r="B41" s="5">
        <v>30374</v>
      </c>
      <c r="C41" s="5">
        <v>15980</v>
      </c>
      <c r="D41" s="5">
        <v>29944.455999999998</v>
      </c>
      <c r="E41" s="13">
        <v>103.5</v>
      </c>
      <c r="F41" s="5">
        <v>1504.0050000000001</v>
      </c>
      <c r="G41" s="8"/>
      <c r="H41" s="1" t="s">
        <v>119</v>
      </c>
      <c r="I41" s="3">
        <f>AVERAGE(B119:B121)</f>
        <v>39130</v>
      </c>
      <c r="J41" s="3">
        <f>AVERAGE(C119:C121)</f>
        <v>22673.333333333332</v>
      </c>
      <c r="K41" s="6">
        <f t="shared" si="4"/>
        <v>5.4933465678215665</v>
      </c>
      <c r="L41" s="3">
        <f>AVERAGE(D119:D121)</f>
        <v>48788.989333333331</v>
      </c>
      <c r="M41" s="6">
        <f t="shared" si="5"/>
        <v>4.7211350480810488</v>
      </c>
      <c r="N41" s="6">
        <f>AVERAGE(E119:E121)</f>
        <v>96.466666666666654</v>
      </c>
      <c r="O41" s="6">
        <f t="shared" si="3"/>
        <v>6.2408223201174673</v>
      </c>
      <c r="P41" s="6">
        <f>AVERAGE(F119:F121)</f>
        <v>2019.2125000000003</v>
      </c>
      <c r="Q41" s="17">
        <f t="shared" si="0"/>
        <v>4.1386643330618159E-2</v>
      </c>
    </row>
    <row r="42" spans="1:17" ht="21" customHeight="1">
      <c r="A42" s="4" t="s">
        <v>41</v>
      </c>
      <c r="B42" s="5">
        <v>29029</v>
      </c>
      <c r="C42" s="5">
        <v>16219</v>
      </c>
      <c r="D42" s="5">
        <v>31039.901000000002</v>
      </c>
      <c r="E42" s="13">
        <v>102</v>
      </c>
      <c r="F42" s="5">
        <v>1624.9775</v>
      </c>
      <c r="G42" s="8"/>
      <c r="H42" s="1" t="s">
        <v>120</v>
      </c>
      <c r="I42" s="3">
        <f>AVERAGE(B122:B124)</f>
        <v>41878.333333333336</v>
      </c>
      <c r="J42" s="3">
        <f>AVERAGE(C122:C124)</f>
        <v>22565</v>
      </c>
      <c r="K42" s="6">
        <f t="shared" si="4"/>
        <v>4.3034112970324445</v>
      </c>
      <c r="L42" s="3">
        <f>AVERAGE(D122:D124)</f>
        <v>45845.252999999997</v>
      </c>
      <c r="M42" s="6">
        <f t="shared" si="5"/>
        <v>1.6391867579728103</v>
      </c>
      <c r="N42" s="6">
        <f>AVERAGE(E122:E124)</f>
        <v>96.833333333333329</v>
      </c>
      <c r="O42" s="6">
        <f t="shared" si="3"/>
        <v>3.3807829181494498</v>
      </c>
      <c r="P42" s="6">
        <f>AVERAGE(F122:F124)</f>
        <v>1958.4683333333332</v>
      </c>
      <c r="Q42" s="17">
        <f t="shared" si="0"/>
        <v>4.2719108417469814E-2</v>
      </c>
    </row>
    <row r="43" spans="1:17" ht="21" customHeight="1">
      <c r="A43" s="4" t="s">
        <v>42</v>
      </c>
      <c r="B43" s="5">
        <v>29203</v>
      </c>
      <c r="C43" s="5">
        <v>16267</v>
      </c>
      <c r="D43" s="5">
        <v>32000.109</v>
      </c>
      <c r="E43" s="13">
        <v>104.4</v>
      </c>
      <c r="F43" s="5">
        <v>1744.54</v>
      </c>
      <c r="G43" s="8"/>
      <c r="H43" s="1" t="s">
        <v>121</v>
      </c>
      <c r="I43" s="3">
        <f>AVERAGE(B125:B127)</f>
        <v>38171</v>
      </c>
      <c r="J43" s="3">
        <f>AVERAGE(C125:C127)</f>
        <v>22644.333333333332</v>
      </c>
      <c r="K43" s="6">
        <f t="shared" si="4"/>
        <v>2.7621885730709117</v>
      </c>
      <c r="L43" s="3">
        <f>AVERAGE(D125:D127)</f>
        <v>48557.446666666663</v>
      </c>
      <c r="M43" s="6">
        <f t="shared" si="5"/>
        <v>3.1991959447440932</v>
      </c>
      <c r="N43" s="6">
        <f>AVERAGE(E125:E127)</f>
        <v>94.833333333333329</v>
      </c>
      <c r="O43" s="6">
        <f t="shared" si="3"/>
        <v>-1.0434782608695681</v>
      </c>
      <c r="P43" s="6">
        <f>AVERAGE(F125:F127)</f>
        <v>1984.6075000000001</v>
      </c>
      <c r="Q43" s="17">
        <f t="shared" si="0"/>
        <v>4.0871331510154915E-2</v>
      </c>
    </row>
    <row r="44" spans="1:17" ht="21" customHeight="1">
      <c r="A44" s="2" t="s">
        <v>43</v>
      </c>
      <c r="B44" s="3">
        <v>29845</v>
      </c>
      <c r="C44" s="3">
        <v>16397</v>
      </c>
      <c r="D44" s="3">
        <v>30207.444</v>
      </c>
      <c r="E44" s="12">
        <v>104.8</v>
      </c>
      <c r="F44" s="3">
        <v>1856.6975000000002</v>
      </c>
      <c r="G44" s="8"/>
      <c r="H44" s="1" t="s">
        <v>122</v>
      </c>
      <c r="I44" s="3">
        <f>AVERAGE(B128:B130)</f>
        <v>39411</v>
      </c>
      <c r="J44" s="3">
        <f>AVERAGE(C128:C130)</f>
        <v>22656.666666666668</v>
      </c>
      <c r="K44" s="6">
        <f t="shared" si="4"/>
        <v>2.4524064332333673</v>
      </c>
      <c r="L44" s="3">
        <f>AVERAGE(D128:D130)</f>
        <v>47253.044000000002</v>
      </c>
      <c r="M44" s="6">
        <f t="shared" si="5"/>
        <v>3.631650738612513</v>
      </c>
      <c r="N44" s="6">
        <f>AVERAGE(E128:E130)</f>
        <v>95.166666666666671</v>
      </c>
      <c r="O44" s="6">
        <f t="shared" si="3"/>
        <v>0.63447303489601037</v>
      </c>
      <c r="P44" s="6">
        <f>AVERAGE(F128:F130)</f>
        <v>2046.9558333333334</v>
      </c>
      <c r="Q44" s="17">
        <f t="shared" si="0"/>
        <v>4.3319025824734875E-2</v>
      </c>
    </row>
    <row r="45" spans="1:17" ht="21" customHeight="1">
      <c r="A45" s="2" t="s">
        <v>44</v>
      </c>
      <c r="B45" s="3">
        <v>31669</v>
      </c>
      <c r="C45" s="3">
        <v>16391</v>
      </c>
      <c r="D45" s="3">
        <v>30998.133999999998</v>
      </c>
      <c r="E45" s="12">
        <v>108.3</v>
      </c>
      <c r="F45" s="3">
        <v>1837.2049999999999</v>
      </c>
      <c r="G45" s="8"/>
      <c r="H45" s="1" t="s">
        <v>123</v>
      </c>
      <c r="I45" s="3">
        <f>AVERAGE(B131:B133)</f>
        <v>39737.333333333336</v>
      </c>
      <c r="J45" s="3">
        <f>AVERAGE(C131:C133)</f>
        <v>22984.333333333332</v>
      </c>
      <c r="K45" s="6">
        <f t="shared" si="4"/>
        <v>1.3716553954719268</v>
      </c>
      <c r="L45" s="3">
        <f>AVERAGE(D131:D133)</f>
        <v>49232.458666666666</v>
      </c>
      <c r="M45" s="6">
        <f t="shared" si="5"/>
        <v>0.90895371966712712</v>
      </c>
      <c r="N45" s="6">
        <f>AVERAGE(E131:E133)</f>
        <v>96.433333333333323</v>
      </c>
      <c r="O45" s="6">
        <f t="shared" si="3"/>
        <v>-3.4554250172769141E-2</v>
      </c>
      <c r="P45" s="6">
        <f>AVERAGE(F131:F133)</f>
        <v>1958.7941666666666</v>
      </c>
      <c r="Q45" s="17">
        <f t="shared" si="0"/>
        <v>3.9786641165514003E-2</v>
      </c>
    </row>
    <row r="46" spans="1:17" ht="21" customHeight="1">
      <c r="A46" s="2" t="s">
        <v>45</v>
      </c>
      <c r="B46" s="3">
        <v>30680</v>
      </c>
      <c r="C46" s="3">
        <v>16029</v>
      </c>
      <c r="D46" s="3">
        <v>29323.535</v>
      </c>
      <c r="E46" s="12">
        <v>106</v>
      </c>
      <c r="F46" s="3">
        <v>1895.4175</v>
      </c>
      <c r="G46" s="8"/>
      <c r="H46" s="1" t="s">
        <v>124</v>
      </c>
      <c r="I46" s="3">
        <f>AVERAGE(B134:B136)</f>
        <v>42715</v>
      </c>
      <c r="J46" s="3">
        <f>AVERAGE(C134:C136)</f>
        <v>22776.666666666668</v>
      </c>
      <c r="K46" s="6">
        <f t="shared" si="4"/>
        <v>0.93803087377206662</v>
      </c>
      <c r="L46" s="3">
        <f>AVERAGE(D134:D136)</f>
        <v>44466.783666666663</v>
      </c>
      <c r="M46" s="6">
        <f t="shared" si="5"/>
        <v>-3.0067874929893712</v>
      </c>
      <c r="N46" s="6">
        <f>AVERAGE(E134:E136)</f>
        <v>96.666666666666671</v>
      </c>
      <c r="O46" s="6">
        <f t="shared" si="3"/>
        <v>-0.17211703958690538</v>
      </c>
      <c r="P46" s="6">
        <f>AVERAGE(F134:F136)</f>
        <v>1968.1500000000003</v>
      </c>
      <c r="Q46" s="17">
        <f t="shared" si="0"/>
        <v>4.4261127918621454E-2</v>
      </c>
    </row>
    <row r="47" spans="1:17" ht="21" customHeight="1">
      <c r="A47" s="4" t="s">
        <v>46</v>
      </c>
      <c r="B47" s="5">
        <v>29202</v>
      </c>
      <c r="C47" s="5">
        <v>16338</v>
      </c>
      <c r="D47" s="5">
        <v>34433.813000000002</v>
      </c>
      <c r="E47" s="13">
        <v>111.3</v>
      </c>
      <c r="F47" s="5">
        <v>1989.9300000000003</v>
      </c>
      <c r="G47" s="8"/>
      <c r="H47" s="1" t="s">
        <v>125</v>
      </c>
      <c r="I47" s="3">
        <f>AVERAGE(B137:B139)</f>
        <v>38771</v>
      </c>
      <c r="J47" s="3">
        <f>AVERAGE(C137:C139)</f>
        <v>22813</v>
      </c>
      <c r="K47" s="6">
        <f t="shared" si="4"/>
        <v>0.74485154490453453</v>
      </c>
      <c r="L47" s="3">
        <f>AVERAGE(D137:D139)</f>
        <v>45034.584666666669</v>
      </c>
      <c r="M47" s="6">
        <f t="shared" si="5"/>
        <v>-7.2550396320948618</v>
      </c>
      <c r="N47" s="6">
        <f>AVERAGE(E137:E139)</f>
        <v>94.433333333333337</v>
      </c>
      <c r="O47" s="6">
        <f t="shared" si="3"/>
        <v>-0.42179261862916873</v>
      </c>
      <c r="P47" s="6">
        <f>AVERAGE(F137:F139)</f>
        <v>2095.5341666666668</v>
      </c>
      <c r="Q47" s="17">
        <f t="shared" si="0"/>
        <v>4.6531664101650348E-2</v>
      </c>
    </row>
    <row r="48" spans="1:17" ht="21" customHeight="1">
      <c r="A48" s="4" t="s">
        <v>47</v>
      </c>
      <c r="B48" s="5">
        <v>31274</v>
      </c>
      <c r="C48" s="5">
        <v>16820</v>
      </c>
      <c r="D48" s="5">
        <v>35807.892999999996</v>
      </c>
      <c r="E48" s="13">
        <v>112.2</v>
      </c>
      <c r="F48" s="5">
        <v>1955.51</v>
      </c>
      <c r="G48" s="8"/>
      <c r="H48" s="1" t="s">
        <v>126</v>
      </c>
      <c r="I48" s="3">
        <f>AVERAGE(B140:B142)</f>
        <v>40352.666666666664</v>
      </c>
      <c r="J48" s="3">
        <f>AVERAGE(C140:C142)</f>
        <v>22877.666666666668</v>
      </c>
      <c r="K48" s="6">
        <f t="shared" si="4"/>
        <v>0.97543033691334102</v>
      </c>
      <c r="L48" s="3">
        <f>AVERAGE(D140:D142)</f>
        <v>42745.152666666669</v>
      </c>
      <c r="M48" s="6">
        <f t="shared" si="5"/>
        <v>-9.5398961669714506</v>
      </c>
      <c r="N48" s="6">
        <f>AVERAGE(E140:E142)</f>
        <v>92.566666666666663</v>
      </c>
      <c r="O48" s="6">
        <f t="shared" si="3"/>
        <v>-2.7320490367775951</v>
      </c>
      <c r="P48" s="6">
        <f>AVERAGE(F140:F142)</f>
        <v>1980.9266666666665</v>
      </c>
      <c r="Q48" s="17">
        <f t="shared" si="0"/>
        <v>4.6342720591367167E-2</v>
      </c>
    </row>
    <row r="49" spans="1:17" ht="21" customHeight="1">
      <c r="A49" s="4" t="s">
        <v>48</v>
      </c>
      <c r="B49" s="5">
        <v>33553</v>
      </c>
      <c r="C49" s="5">
        <v>17319</v>
      </c>
      <c r="D49" s="5">
        <v>33030.275999999998</v>
      </c>
      <c r="E49" s="13">
        <v>108.9</v>
      </c>
      <c r="F49" s="5">
        <v>1896.5774999999999</v>
      </c>
      <c r="G49" s="8"/>
      <c r="H49" s="1" t="s">
        <v>127</v>
      </c>
      <c r="I49" s="3">
        <f>AVERAGE(B143:B145)</f>
        <v>39379.333333333336</v>
      </c>
      <c r="J49" s="3">
        <f>AVERAGE(C143:C145)</f>
        <v>22716.333333333332</v>
      </c>
      <c r="K49" s="6">
        <f t="shared" si="4"/>
        <v>-1.1660116311110413</v>
      </c>
      <c r="L49" s="3">
        <f>AVERAGE(D143:D145)</f>
        <v>43338.980333333333</v>
      </c>
      <c r="M49" s="6">
        <f t="shared" si="5"/>
        <v>-11.970717069475899</v>
      </c>
      <c r="N49" s="6">
        <f>AVERAGE(E143:E145)</f>
        <v>97.866666666666674</v>
      </c>
      <c r="O49" s="6">
        <f t="shared" si="3"/>
        <v>1.4863463532665211</v>
      </c>
      <c r="P49" s="6">
        <f>AVERAGE(F143:F145)</f>
        <v>1995.7358333333334</v>
      </c>
      <c r="Q49" s="17">
        <f t="shared" si="0"/>
        <v>4.6049441357030547E-2</v>
      </c>
    </row>
    <row r="50" spans="1:17" ht="21" customHeight="1">
      <c r="A50" s="2">
        <v>2008.01</v>
      </c>
      <c r="B50" s="3">
        <v>35129</v>
      </c>
      <c r="C50" s="3">
        <v>17589</v>
      </c>
      <c r="D50" s="3">
        <v>32274.575000000001</v>
      </c>
      <c r="E50" s="12">
        <v>110.6</v>
      </c>
      <c r="F50" s="3">
        <v>1744.875</v>
      </c>
      <c r="G50" s="8"/>
      <c r="H50" s="1" t="s">
        <v>128</v>
      </c>
      <c r="I50" s="3">
        <f>AVERAGE(B146:B148)</f>
        <v>43488.666666666664</v>
      </c>
      <c r="J50" s="3">
        <f>AVERAGE(C146:C148)</f>
        <v>23121</v>
      </c>
      <c r="K50" s="6">
        <f t="shared" si="4"/>
        <v>1.5117810624908579</v>
      </c>
      <c r="L50" s="3">
        <f>AVERAGE(D146:D148)</f>
        <v>38395.809666666668</v>
      </c>
      <c r="M50" s="6">
        <f t="shared" si="5"/>
        <v>-13.652829144355094</v>
      </c>
      <c r="N50" s="6">
        <f>AVERAGE(E146:E148)</f>
        <v>92.766666666666666</v>
      </c>
      <c r="O50" s="6">
        <f t="shared" si="3"/>
        <v>-4.0344827586206939</v>
      </c>
      <c r="P50" s="6">
        <f>AVERAGE(F146:F148)</f>
        <v>1926.6383333333333</v>
      </c>
      <c r="Q50" s="17">
        <f t="shared" si="0"/>
        <v>5.0178348889096218E-2</v>
      </c>
    </row>
    <row r="51" spans="1:17" ht="21" customHeight="1">
      <c r="A51" s="2">
        <v>2008.02</v>
      </c>
      <c r="B51" s="3">
        <v>34177</v>
      </c>
      <c r="C51" s="3">
        <v>16316</v>
      </c>
      <c r="D51" s="3">
        <v>31178.19</v>
      </c>
      <c r="E51" s="12">
        <v>104.1</v>
      </c>
      <c r="F51" s="3">
        <v>1678.9799999999998</v>
      </c>
      <c r="G51" s="8"/>
      <c r="H51" s="1" t="s">
        <v>129</v>
      </c>
      <c r="I51" s="3">
        <f>AVERAGE(B149:B151)</f>
        <v>39342.333333333336</v>
      </c>
      <c r="J51" s="3">
        <f>AVERAGE(C149:C151)</f>
        <v>23182.666666666668</v>
      </c>
      <c r="K51" s="6">
        <f t="shared" si="4"/>
        <v>1.6204211049255512</v>
      </c>
      <c r="L51" s="3">
        <f>AVERAGE(D149:D151)</f>
        <v>42008.139333333333</v>
      </c>
      <c r="M51" s="6">
        <f t="shared" si="5"/>
        <v>-6.7202692236072226</v>
      </c>
      <c r="N51" s="6">
        <f>AVERAGE(E149:E151)</f>
        <v>94.399999999999991</v>
      </c>
      <c r="O51" s="6">
        <f t="shared" si="3"/>
        <v>-3.5298270384764852E-2</v>
      </c>
      <c r="P51" s="6">
        <f>AVERAGE(F149:F151)</f>
        <v>1978.8991666666668</v>
      </c>
      <c r="Q51" s="17">
        <f t="shared" si="0"/>
        <v>4.7107517687564333E-2</v>
      </c>
    </row>
    <row r="52" spans="1:17" ht="21" customHeight="1">
      <c r="A52" s="2">
        <v>2008.03</v>
      </c>
      <c r="B52" s="3">
        <v>33293</v>
      </c>
      <c r="C52" s="3">
        <v>17374</v>
      </c>
      <c r="D52" s="3">
        <v>35991.775999999998</v>
      </c>
      <c r="E52" s="12">
        <v>95.7</v>
      </c>
      <c r="F52" s="3">
        <v>1656.7824999999998</v>
      </c>
      <c r="G52" s="8"/>
      <c r="H52" s="1" t="s">
        <v>130</v>
      </c>
      <c r="I52" s="3">
        <f>AVERAGE(B152:B154)</f>
        <v>42068.666666666664</v>
      </c>
      <c r="J52" s="3">
        <f>AVERAGE(C152:C154)</f>
        <v>23119.666666666668</v>
      </c>
      <c r="K52" s="6">
        <f t="shared" si="4"/>
        <v>1.0578001835851447</v>
      </c>
      <c r="L52" s="3">
        <f>AVERAGE(D152:D154)</f>
        <v>40617.580999999998</v>
      </c>
      <c r="M52" s="6">
        <f t="shared" si="5"/>
        <v>-4.9773401986835886</v>
      </c>
      <c r="N52" s="6">
        <f>AVERAGE(E152:E154)</f>
        <v>94.466666666666654</v>
      </c>
      <c r="O52" s="6">
        <f t="shared" si="3"/>
        <v>2.0525747209218403</v>
      </c>
      <c r="P52" s="6">
        <f>AVERAGE(F152:F154)</f>
        <v>2017.9975000000002</v>
      </c>
      <c r="Q52" s="17">
        <f t="shared" si="0"/>
        <v>4.9682857775306712E-2</v>
      </c>
    </row>
    <row r="53" spans="1:17" ht="21" customHeight="1">
      <c r="A53" s="4">
        <v>2008.04</v>
      </c>
      <c r="B53" s="5">
        <v>31704</v>
      </c>
      <c r="C53" s="5">
        <v>16964</v>
      </c>
      <c r="D53" s="5">
        <v>37850.247000000003</v>
      </c>
      <c r="E53" s="13">
        <v>95</v>
      </c>
      <c r="F53" s="5">
        <v>1763.3700000000001</v>
      </c>
      <c r="G53" s="8"/>
      <c r="H53" s="1" t="s">
        <v>131</v>
      </c>
      <c r="I53" s="3">
        <f>AVERAGE(B155:B157)</f>
        <v>40779.666666666664</v>
      </c>
      <c r="J53" s="3">
        <f>AVERAGE(C155:C157)</f>
        <v>23519.333333333332</v>
      </c>
      <c r="K53" s="6">
        <f t="shared" si="4"/>
        <v>3.5349014659055822</v>
      </c>
      <c r="L53" s="3">
        <f>AVERAGE(D155:D157)</f>
        <v>44120.450000000004</v>
      </c>
      <c r="M53" s="6">
        <f t="shared" si="5"/>
        <v>1.803156559420982</v>
      </c>
      <c r="N53" s="6">
        <f>AVERAGE(E155:E157)</f>
        <v>92.133333333333326</v>
      </c>
      <c r="O53" s="6">
        <f t="shared" si="3"/>
        <v>-5.8583106267030116</v>
      </c>
      <c r="P53" s="6">
        <f>AVERAGE(F155:F157)</f>
        <v>2008.2574999999999</v>
      </c>
      <c r="Q53" s="17">
        <f t="shared" si="0"/>
        <v>4.5517611447752682E-2</v>
      </c>
    </row>
    <row r="54" spans="1:17" ht="21" customHeight="1">
      <c r="A54" s="4">
        <v>2008.05</v>
      </c>
      <c r="B54" s="5">
        <v>30119</v>
      </c>
      <c r="C54" s="5">
        <v>16985</v>
      </c>
      <c r="D54" s="5">
        <v>39383.158000000003</v>
      </c>
      <c r="E54" s="13">
        <v>97.4</v>
      </c>
      <c r="F54" s="5">
        <v>1849.0475000000001</v>
      </c>
      <c r="G54" s="8"/>
      <c r="H54" s="1" t="s">
        <v>132</v>
      </c>
      <c r="I54" s="3">
        <f>AVERAGE(B158:B160)</f>
        <v>44059.284286666662</v>
      </c>
      <c r="J54" s="3">
        <f>AVERAGE(C158:C160)</f>
        <v>23685.516133333334</v>
      </c>
      <c r="K54" s="6">
        <f t="shared" si="4"/>
        <v>2.4415731730173196</v>
      </c>
      <c r="L54" s="3">
        <f>AVERAGE(D158:D160)</f>
        <v>44020.455999999998</v>
      </c>
      <c r="M54" s="6">
        <f t="shared" si="5"/>
        <v>14.649115052303131</v>
      </c>
      <c r="N54" s="6">
        <f>AVERAGE(E158:E160)</f>
        <v>91.399999999999991</v>
      </c>
      <c r="O54" s="6">
        <f t="shared" si="3"/>
        <v>-1.4732303269852753</v>
      </c>
      <c r="P54" s="6">
        <f>AVERAGE(F158:F160)</f>
        <v>2086.6875</v>
      </c>
      <c r="Q54" s="17">
        <f t="shared" si="0"/>
        <v>4.7402677973167752E-2</v>
      </c>
    </row>
    <row r="55" spans="1:17" ht="21" customHeight="1">
      <c r="A55" s="4" t="s">
        <v>37</v>
      </c>
      <c r="B55" s="5">
        <v>30352</v>
      </c>
      <c r="C55" s="5">
        <v>17048</v>
      </c>
      <c r="D55" s="5">
        <v>37258.608</v>
      </c>
      <c r="E55" s="13">
        <v>93.1</v>
      </c>
      <c r="F55" s="5">
        <v>1761.6025</v>
      </c>
      <c r="G55" s="8"/>
      <c r="H55" s="1" t="s">
        <v>133</v>
      </c>
      <c r="I55" s="3">
        <f>AVERAGE(B161:B163)</f>
        <v>39742.539333333327</v>
      </c>
      <c r="J55" s="3">
        <f>AVERAGE(C161:C163)</f>
        <v>23321.987666666668</v>
      </c>
      <c r="K55" s="6">
        <f t="shared" si="4"/>
        <v>0.60097055271179922</v>
      </c>
      <c r="L55" s="3">
        <f>AVERAGE(D161:D163)</f>
        <v>49014.409999999996</v>
      </c>
      <c r="M55" s="6">
        <f t="shared" si="5"/>
        <v>16.678364664219281</v>
      </c>
      <c r="N55" s="6">
        <f>AVERAGE(E161:E163)</f>
        <v>91.90000000000002</v>
      </c>
      <c r="O55" s="6">
        <f t="shared" si="3"/>
        <v>-2.6483050847457279</v>
      </c>
      <c r="P55" s="6">
        <f>AVERAGE(F161:F163)</f>
        <v>2277.5333333333333</v>
      </c>
      <c r="Q55" s="17">
        <f t="shared" si="0"/>
        <v>4.6466607133153974E-2</v>
      </c>
    </row>
    <row r="56" spans="1:17" ht="21" customHeight="1">
      <c r="A56" s="2" t="s">
        <v>38</v>
      </c>
      <c r="B56" s="3">
        <v>32010</v>
      </c>
      <c r="C56" s="3">
        <v>17726</v>
      </c>
      <c r="D56" s="3">
        <v>40961.222999999998</v>
      </c>
      <c r="E56" s="12">
        <v>86.3</v>
      </c>
      <c r="F56" s="3">
        <v>1610.1424999999999</v>
      </c>
      <c r="G56" s="8"/>
      <c r="H56" s="1" t="s">
        <v>134</v>
      </c>
      <c r="I56" s="3">
        <f>AVERAGE(B164:B166)</f>
        <v>43632.775333333331</v>
      </c>
      <c r="J56" s="3">
        <f>AVERAGE(C164:C166)</f>
        <v>24426.007666666668</v>
      </c>
      <c r="K56" s="6">
        <f t="shared" si="4"/>
        <v>5.6503453048631025</v>
      </c>
      <c r="L56" s="3">
        <f>AVERAGE(D164:D166)</f>
        <v>50350.416333333334</v>
      </c>
      <c r="M56" s="6">
        <f t="shared" si="5"/>
        <v>23.962124512863859</v>
      </c>
      <c r="N56" s="6">
        <f>AVERAGE(E164:E166)</f>
        <v>96.266666666666666</v>
      </c>
      <c r="O56" s="6">
        <f t="shared" si="3"/>
        <v>1.9054340155257643</v>
      </c>
      <c r="P56" s="6">
        <f>AVERAGE(F164:F166)</f>
        <v>2386.3916666666664</v>
      </c>
      <c r="Q56" s="17">
        <f t="shared" si="0"/>
        <v>4.7395669002379445E-2</v>
      </c>
    </row>
    <row r="57" spans="1:17" ht="21" customHeight="1">
      <c r="A57" s="2" t="s">
        <v>39</v>
      </c>
      <c r="B57" s="3">
        <v>33021</v>
      </c>
      <c r="C57" s="3">
        <v>17151</v>
      </c>
      <c r="D57" s="3">
        <v>36610.603000000003</v>
      </c>
      <c r="E57" s="12">
        <v>84.5</v>
      </c>
      <c r="F57" s="3">
        <v>1529.1399999999999</v>
      </c>
      <c r="G57" s="8"/>
      <c r="H57" s="1" t="s">
        <v>135</v>
      </c>
      <c r="I57" s="3">
        <f>AVERAGE(B167:B169)</f>
        <v>41814.184666666668</v>
      </c>
      <c r="J57" s="3">
        <f>AVERAGE(C167:C169)</f>
        <v>23889.67466666667</v>
      </c>
      <c r="K57" s="6">
        <f t="shared" si="4"/>
        <v>1.5746251310978288</v>
      </c>
      <c r="L57" s="3">
        <f>AVERAGE(D167:D169)</f>
        <v>47846.191666666673</v>
      </c>
      <c r="M57" s="6">
        <f t="shared" si="5"/>
        <v>8.4444779386127387</v>
      </c>
      <c r="N57" s="6">
        <f>AVERAGE(E167:E169)</f>
        <v>94.433333333333337</v>
      </c>
      <c r="O57" s="6">
        <f t="shared" si="3"/>
        <v>2.4963820549927851</v>
      </c>
      <c r="P57" s="6">
        <f>AVERAGE(F167:F169)</f>
        <v>2485.7691666666669</v>
      </c>
      <c r="Q57" s="17">
        <f t="shared" si="0"/>
        <v>5.1953333798945685E-2</v>
      </c>
    </row>
    <row r="58" spans="1:17" ht="21" customHeight="1">
      <c r="A58" s="2">
        <v>2008.09</v>
      </c>
      <c r="B58" s="3">
        <v>31322</v>
      </c>
      <c r="C58" s="3">
        <v>16914</v>
      </c>
      <c r="D58" s="3">
        <v>37428.303</v>
      </c>
      <c r="E58" s="12">
        <v>93.2</v>
      </c>
      <c r="F58" s="3">
        <v>1442.9775</v>
      </c>
      <c r="G58" s="8"/>
      <c r="H58" s="1" t="s">
        <v>136</v>
      </c>
      <c r="I58" s="3">
        <f>AVERAGE(B170:B172)</f>
        <v>46016.00233333333</v>
      </c>
      <c r="J58" s="3">
        <f>AVERAGE(C170:C172)</f>
        <v>24190.082333333336</v>
      </c>
      <c r="K58" s="6">
        <f t="shared" si="4"/>
        <v>2.1302731895713745</v>
      </c>
      <c r="L58" s="3">
        <f>AVERAGE(D170:D172)</f>
        <v>48351.584333333332</v>
      </c>
      <c r="M58" s="6">
        <f t="shared" si="5"/>
        <v>9.8388992911235142</v>
      </c>
      <c r="N58" s="6">
        <f>AVERAGE(E170:E172)</f>
        <v>98.433333333333337</v>
      </c>
      <c r="O58" s="6">
        <f t="shared" si="3"/>
        <v>7.695113056163394</v>
      </c>
      <c r="P58" s="6">
        <f>AVERAGE(F170:F172)</f>
        <v>2482.2525000000001</v>
      </c>
      <c r="Q58" s="17">
        <f t="shared" si="0"/>
        <v>5.1337562858074705E-2</v>
      </c>
    </row>
    <row r="59" spans="1:17" ht="21" customHeight="1">
      <c r="A59" s="4" t="s">
        <v>40</v>
      </c>
      <c r="B59" s="5">
        <v>30403</v>
      </c>
      <c r="C59" s="5">
        <v>17157</v>
      </c>
      <c r="D59" s="5">
        <v>37111.14</v>
      </c>
      <c r="E59" s="13">
        <v>81.099999999999994</v>
      </c>
      <c r="F59" s="5">
        <v>1229.3249999999998</v>
      </c>
      <c r="G59" s="8"/>
      <c r="H59" s="1" t="s">
        <v>137</v>
      </c>
      <c r="I59" s="3">
        <f>AVERAGE(B173:B175)</f>
        <v>41202.904999999999</v>
      </c>
      <c r="J59" s="3">
        <f>AVERAGE(C173:C175)</f>
        <v>24238.629000000001</v>
      </c>
      <c r="K59" s="6">
        <f t="shared" si="4"/>
        <v>3.9303739734133369</v>
      </c>
      <c r="L59" s="3">
        <f>AVERAGE(D173:D175)</f>
        <v>50539.119999999995</v>
      </c>
      <c r="M59" s="6">
        <f t="shared" si="5"/>
        <v>3.1107382502411074</v>
      </c>
      <c r="N59" s="6">
        <f>AVERAGE(E173:E175)</f>
        <v>94.866666666666674</v>
      </c>
      <c r="O59" s="6">
        <f t="shared" si="3"/>
        <v>3.2281465360899375</v>
      </c>
      <c r="P59" s="6">
        <f>AVERAGE(F173:F175)</f>
        <v>2439.000833333333</v>
      </c>
      <c r="Q59" s="17">
        <f t="shared" si="0"/>
        <v>4.8259661690455501E-2</v>
      </c>
    </row>
    <row r="60" spans="1:17" ht="21" customHeight="1">
      <c r="A60" s="4">
        <v>2008.11</v>
      </c>
      <c r="B60" s="5">
        <v>30863</v>
      </c>
      <c r="C60" s="5">
        <v>16168</v>
      </c>
      <c r="D60" s="5">
        <v>28841.616999999998</v>
      </c>
      <c r="E60" s="13">
        <v>63.9</v>
      </c>
      <c r="F60" s="5">
        <v>1081.26</v>
      </c>
      <c r="G60" s="9"/>
      <c r="H60" s="1" t="s">
        <v>138</v>
      </c>
      <c r="I60" s="3">
        <f>AVERAGE(B176:B178)</f>
        <v>45763.782666666666</v>
      </c>
      <c r="J60" s="3">
        <f>AVERAGE(C176:C178)</f>
        <v>24793.120333333336</v>
      </c>
      <c r="K60" s="6">
        <f t="shared" si="4"/>
        <v>1.5029581242932855</v>
      </c>
      <c r="L60" s="3">
        <f>AVERAGE(D176:D178)</f>
        <v>51213.637333333339</v>
      </c>
      <c r="M60" s="6">
        <f t="shared" si="5"/>
        <v>1.714426737378405</v>
      </c>
      <c r="N60" s="6">
        <f>AVERAGE(E176:E178)</f>
        <v>92.933333333333337</v>
      </c>
      <c r="O60" s="6">
        <f t="shared" si="3"/>
        <v>-3.4626038781163437</v>
      </c>
      <c r="P60" s="6">
        <f>AVERAGE(F176:F178)</f>
        <v>2303.0433333333331</v>
      </c>
      <c r="Q60" s="17">
        <f t="shared" si="0"/>
        <v>4.4969337333795559E-2</v>
      </c>
    </row>
    <row r="61" spans="1:17" ht="21" customHeight="1">
      <c r="A61" s="4">
        <v>2008.12</v>
      </c>
      <c r="B61" s="5">
        <v>32670</v>
      </c>
      <c r="C61" s="5">
        <v>16078</v>
      </c>
      <c r="D61" s="5">
        <v>27117.888999999999</v>
      </c>
      <c r="E61" s="13">
        <v>57.9</v>
      </c>
      <c r="F61" s="5">
        <v>1099.1525000000001</v>
      </c>
      <c r="G61" s="8"/>
      <c r="H61" s="1" t="s">
        <v>139</v>
      </c>
      <c r="I61" s="3">
        <f>AVERAGE(B179:B181)</f>
        <v>42400.363666666672</v>
      </c>
      <c r="J61" s="3">
        <f>AVERAGE(C179:C181)</f>
        <v>24444.38966666667</v>
      </c>
      <c r="K61" s="6">
        <f t="shared" si="4"/>
        <v>2.3219864135445745</v>
      </c>
      <c r="L61" s="3">
        <f>AVERAGE(D179:D181)</f>
        <v>51515.544333333331</v>
      </c>
      <c r="M61" s="6">
        <f t="shared" si="5"/>
        <v>7.6690589968585021</v>
      </c>
      <c r="N61" s="6">
        <f>AVERAGE(E179:E181)</f>
        <v>91.8</v>
      </c>
      <c r="O61" s="6">
        <f t="shared" si="3"/>
        <v>-2.7885633603953464</v>
      </c>
      <c r="P61" s="6">
        <f>AVERAGE(F179:F181)</f>
        <v>2110.7724999999996</v>
      </c>
      <c r="Q61" s="17">
        <f t="shared" si="0"/>
        <v>4.0973506682607568E-2</v>
      </c>
    </row>
    <row r="62" spans="1:17" ht="21" customHeight="1">
      <c r="A62" s="2">
        <v>2009.01</v>
      </c>
      <c r="B62" s="3">
        <v>34349</v>
      </c>
      <c r="C62" s="3">
        <v>15661</v>
      </c>
      <c r="D62" s="3">
        <v>21133.404999999999</v>
      </c>
      <c r="E62" s="12">
        <v>56.1</v>
      </c>
      <c r="F62" s="3">
        <v>1152.3149999999998</v>
      </c>
      <c r="G62" s="8"/>
      <c r="H62" s="1" t="s">
        <v>140</v>
      </c>
      <c r="I62" s="3">
        <f>AVERAGE(B182:B184)</f>
        <v>45362.637333333339</v>
      </c>
      <c r="J62" s="3">
        <f>AVERAGE(C182:C184)</f>
        <v>24218.673333333336</v>
      </c>
      <c r="K62" s="6">
        <f t="shared" si="4"/>
        <v>0.11819306609222036</v>
      </c>
      <c r="L62" s="3">
        <f>AVERAGE(D182:D184)</f>
        <v>44217.981</v>
      </c>
      <c r="M62" s="6">
        <f t="shared" si="5"/>
        <v>-8.549054576653548</v>
      </c>
      <c r="N62" s="6">
        <f>AVERAGE(E182:E184)</f>
        <v>90.866666666666674</v>
      </c>
      <c r="O62" s="6">
        <f t="shared" si="3"/>
        <v>-7.6870978665763534</v>
      </c>
      <c r="P62" s="6">
        <f>AVERAGE(F182:F184)</f>
        <v>2163.9908333333337</v>
      </c>
      <c r="Q62" s="17">
        <f t="shared" si="0"/>
        <v>4.8939159690111894E-2</v>
      </c>
    </row>
    <row r="63" spans="1:17" ht="21" customHeight="1">
      <c r="A63" s="2">
        <v>2009.02</v>
      </c>
      <c r="B63" s="3">
        <v>33306</v>
      </c>
      <c r="C63" s="3">
        <v>15421</v>
      </c>
      <c r="D63" s="3">
        <v>25397.15</v>
      </c>
      <c r="E63" s="12">
        <v>72.5</v>
      </c>
      <c r="F63" s="3">
        <v>1118.325</v>
      </c>
      <c r="G63" s="8"/>
      <c r="H63" s="1" t="s">
        <v>141</v>
      </c>
      <c r="I63" s="3">
        <f>AVERAGE(B185:B187)</f>
        <v>41256.368000000002</v>
      </c>
      <c r="J63" s="3">
        <f>AVERAGE(C185:C187)</f>
        <v>23948.543666666668</v>
      </c>
      <c r="K63" s="6">
        <f t="shared" si="4"/>
        <v>-1.1967893618625602</v>
      </c>
      <c r="L63" s="3">
        <f>AVERAGE(D185:D187)</f>
        <v>46164.502666666667</v>
      </c>
      <c r="M63" s="6">
        <f t="shared" si="5"/>
        <v>-8.6559032554055726</v>
      </c>
      <c r="N63" s="6">
        <f>AVERAGE(E185:E187)</f>
        <v>90.533333333333346</v>
      </c>
      <c r="O63" s="6">
        <f t="shared" si="3"/>
        <v>-4.5678144764581763</v>
      </c>
      <c r="P63" s="6">
        <f>AVERAGE(F185:F187)</f>
        <v>2130.1925000000001</v>
      </c>
      <c r="Q63" s="17">
        <f t="shared" si="0"/>
        <v>4.6143516705490634E-2</v>
      </c>
    </row>
    <row r="64" spans="1:17" ht="21" customHeight="1">
      <c r="A64" s="2">
        <v>2009.03</v>
      </c>
      <c r="B64" s="3">
        <v>32615</v>
      </c>
      <c r="C64" s="3">
        <v>16888</v>
      </c>
      <c r="D64" s="3">
        <v>27890.830999999998</v>
      </c>
      <c r="E64" s="12">
        <v>71.8</v>
      </c>
      <c r="F64" s="3">
        <v>1124.9825000000001</v>
      </c>
      <c r="G64" s="8"/>
      <c r="H64" s="1" t="s">
        <v>142</v>
      </c>
      <c r="I64" s="3">
        <f>AVERAGE(B188:B190)</f>
        <v>44724.879333333338</v>
      </c>
      <c r="J64" s="3">
        <f>AVERAGE(C188:C190)</f>
        <v>24393.698666666667</v>
      </c>
      <c r="K64" s="6">
        <f t="shared" si="4"/>
        <v>-1.6110181425194048</v>
      </c>
      <c r="L64" s="3">
        <f>AVERAGE(D188:D190)</f>
        <v>44909.11299999999</v>
      </c>
      <c r="M64" s="6">
        <f t="shared" si="5"/>
        <v>-12.310245203439074</v>
      </c>
      <c r="N64" s="6">
        <f>AVERAGE(E188:E190)</f>
        <v>89.199999999999989</v>
      </c>
      <c r="O64" s="6">
        <f t="shared" si="3"/>
        <v>-4.0172166427546845</v>
      </c>
      <c r="P64" s="6">
        <f>AVERAGE(F188:F190)</f>
        <v>2026.7799999999997</v>
      </c>
      <c r="Q64" s="17">
        <f t="shared" si="0"/>
        <v>4.5130706545016823E-2</v>
      </c>
    </row>
    <row r="65" spans="1:29" ht="21" customHeight="1">
      <c r="A65" s="4">
        <v>2009.04</v>
      </c>
      <c r="B65" s="5">
        <v>32478</v>
      </c>
      <c r="C65" s="5">
        <v>17086</v>
      </c>
      <c r="D65" s="5">
        <v>30326.508999999998</v>
      </c>
      <c r="E65" s="13">
        <v>84.6</v>
      </c>
      <c r="F65" s="5">
        <v>1290.7375</v>
      </c>
      <c r="G65" s="9"/>
      <c r="H65" s="1" t="s">
        <v>143</v>
      </c>
      <c r="I65" s="3">
        <f>AVERAGE(B191:B193)</f>
        <v>42155.694333333333</v>
      </c>
      <c r="J65" s="3">
        <f>AVERAGE(C191:C193)</f>
        <v>23852.484333333337</v>
      </c>
      <c r="K65" s="6">
        <f t="shared" si="4"/>
        <v>-2.4214363353096013</v>
      </c>
      <c r="L65" s="3">
        <f>AVERAGE(D191:D193)</f>
        <v>45452.606333333337</v>
      </c>
      <c r="M65" s="6">
        <f t="shared" si="5"/>
        <v>-11.769142845059577</v>
      </c>
      <c r="N65" s="6">
        <f>AVERAGE(E191:E193)</f>
        <v>92</v>
      </c>
      <c r="O65" s="6">
        <f t="shared" si="3"/>
        <v>0.21786492374729072</v>
      </c>
      <c r="P65" s="6">
        <f>AVERAGE(F191:F193)</f>
        <v>2103.874166666667</v>
      </c>
      <c r="Q65" s="17">
        <f t="shared" si="0"/>
        <v>4.6287206309745983E-2</v>
      </c>
    </row>
    <row r="66" spans="1:29" ht="21" customHeight="1">
      <c r="A66" s="4">
        <v>2009.05</v>
      </c>
      <c r="B66" s="5">
        <v>30436</v>
      </c>
      <c r="C66" s="5">
        <v>16740</v>
      </c>
      <c r="D66" s="5">
        <v>27823.839</v>
      </c>
      <c r="E66" s="13">
        <v>97</v>
      </c>
      <c r="F66" s="5">
        <v>1383.51</v>
      </c>
      <c r="G66" s="8"/>
      <c r="H66" s="1" t="s">
        <v>144</v>
      </c>
      <c r="I66" s="3">
        <f>AVERAGE(B194:B196)</f>
        <v>44565.522666666664</v>
      </c>
      <c r="J66" s="3">
        <f>AVERAGE(C194:C196)</f>
        <v>23657.947666666663</v>
      </c>
      <c r="K66" s="6">
        <f t="shared" si="4"/>
        <v>-2.315261694763926</v>
      </c>
      <c r="L66" s="3">
        <f>AVERAGE(D194:D196)</f>
        <v>43420.525333333331</v>
      </c>
      <c r="M66" s="6">
        <f t="shared" si="5"/>
        <v>-1.8034646734925941</v>
      </c>
      <c r="N66" s="6">
        <f>AVERAGE(E194:E196)</f>
        <v>88.90000000000002</v>
      </c>
      <c r="O66" s="6">
        <f t="shared" si="3"/>
        <v>-2.1643433602347661</v>
      </c>
      <c r="P66" s="6">
        <f>AVERAGE(F194:F196)</f>
        <v>2025.5474999999999</v>
      </c>
      <c r="Q66" s="17">
        <f t="shared" si="0"/>
        <v>4.6649539231737841E-2</v>
      </c>
    </row>
    <row r="67" spans="1:29" ht="21" customHeight="1">
      <c r="A67" s="4">
        <v>2009.06</v>
      </c>
      <c r="B67" s="5">
        <v>31079</v>
      </c>
      <c r="C67" s="5">
        <v>17232</v>
      </c>
      <c r="D67" s="5">
        <v>32210.047999999999</v>
      </c>
      <c r="E67" s="13">
        <v>97.2</v>
      </c>
      <c r="F67" s="5">
        <v>1393.2649999999999</v>
      </c>
      <c r="G67" s="8"/>
      <c r="H67" s="1" t="s">
        <v>145</v>
      </c>
      <c r="I67" s="3">
        <f>AVERAGE(B197:B199)</f>
        <v>39518.763333333336</v>
      </c>
      <c r="J67" s="3">
        <f>AVERAGE(C197:C199)</f>
        <v>22162.546333333332</v>
      </c>
      <c r="K67" s="6">
        <f t="shared" si="4"/>
        <v>-7.457644849691702</v>
      </c>
      <c r="L67" s="3">
        <f>AVERAGE(D197:D199)</f>
        <v>36825.60833333333</v>
      </c>
      <c r="M67" s="6">
        <f t="shared" si="5"/>
        <v>-20.229600220683274</v>
      </c>
      <c r="N67" s="6">
        <f>AVERAGE(E197:E199)</f>
        <v>63.333333333333336</v>
      </c>
      <c r="O67" s="6">
        <f t="shared" si="3"/>
        <v>-30.044182621502213</v>
      </c>
      <c r="P67" s="6">
        <f>AVERAGE(F197:F199)</f>
        <v>1967.8691666666666</v>
      </c>
      <c r="Q67" s="17">
        <f t="shared" ref="Q67:Q69" si="6">P67/L67</f>
        <v>5.3437519588384261E-2</v>
      </c>
    </row>
    <row r="68" spans="1:29" ht="21" customHeight="1">
      <c r="A68" s="2" t="s">
        <v>34</v>
      </c>
      <c r="B68" s="3">
        <v>32431</v>
      </c>
      <c r="C68" s="3">
        <v>17872</v>
      </c>
      <c r="D68" s="3">
        <v>31908.462</v>
      </c>
      <c r="E68" s="12">
        <v>101</v>
      </c>
      <c r="F68" s="3">
        <v>1470.0725</v>
      </c>
      <c r="G68" s="8"/>
      <c r="H68" s="1" t="s">
        <v>146</v>
      </c>
      <c r="I68" s="3">
        <f>AVERAGE(B200:B202)</f>
        <v>43926</v>
      </c>
      <c r="J68" s="3">
        <f>AVERAGE(C200:C202)</f>
        <v>23662.666666666668</v>
      </c>
      <c r="K68" s="6">
        <f t="shared" si="4"/>
        <v>-2.9968067163137269</v>
      </c>
      <c r="L68" s="3">
        <f>AVERAGE(D200:D202)</f>
        <v>43409</v>
      </c>
      <c r="M68" s="6">
        <f t="shared" si="5"/>
        <v>-3.3403309479748344</v>
      </c>
      <c r="N68" s="6">
        <f>AVERAGE(E200:E202)</f>
        <v>79.600000000000009</v>
      </c>
      <c r="O68" s="6">
        <f t="shared" si="3"/>
        <v>-10.762331838564998</v>
      </c>
      <c r="P68" s="6">
        <f>AVERAGE(F200:F202)</f>
        <v>2301.1433333333334</v>
      </c>
      <c r="Q68" s="17">
        <f t="shared" si="6"/>
        <v>5.3010742779915077E-2</v>
      </c>
    </row>
    <row r="69" spans="1:29" ht="21" customHeight="1">
      <c r="A69" s="2" t="s">
        <v>35</v>
      </c>
      <c r="B69" s="3">
        <v>33044</v>
      </c>
      <c r="C69" s="3">
        <v>17385</v>
      </c>
      <c r="D69" s="3">
        <v>28949.627</v>
      </c>
      <c r="E69" s="12">
        <v>103.6</v>
      </c>
      <c r="F69" s="3">
        <v>1575.1824999999999</v>
      </c>
      <c r="G69" s="8"/>
      <c r="H69" s="1" t="s">
        <v>147</v>
      </c>
      <c r="I69" s="3">
        <f>AVERAGE(B203:B205)</f>
        <v>40106</v>
      </c>
      <c r="J69" s="3">
        <f>AVERAGE(C203:C205)</f>
        <v>22832</v>
      </c>
      <c r="K69" s="6">
        <f t="shared" si="4"/>
        <v>-4.2783146571748638</v>
      </c>
      <c r="L69" s="3">
        <f>AVERAGE(D203:D205)</f>
        <v>46159.316666666673</v>
      </c>
      <c r="M69" s="6">
        <f t="shared" si="5"/>
        <v>1.5548290633777384</v>
      </c>
      <c r="N69" s="6">
        <f>AVERAGE(E203:E205)</f>
        <v>94.333333333333329</v>
      </c>
      <c r="O69" s="6">
        <f t="shared" si="3"/>
        <v>2.5362318840579601</v>
      </c>
      <c r="P69" s="6">
        <f>AVERAGE(F203:F205)</f>
        <v>2577.3199999999997</v>
      </c>
      <c r="Q69" s="17">
        <f t="shared" si="6"/>
        <v>5.5835315297489585E-2</v>
      </c>
    </row>
    <row r="70" spans="1:29" ht="21" customHeight="1">
      <c r="A70" s="2" t="s">
        <v>36</v>
      </c>
      <c r="B70" s="3">
        <v>33525</v>
      </c>
      <c r="C70" s="3">
        <v>18348</v>
      </c>
      <c r="D70" s="3">
        <v>33922.428999999996</v>
      </c>
      <c r="E70" s="12">
        <v>111.6</v>
      </c>
      <c r="F70" s="3">
        <v>1642.9275</v>
      </c>
      <c r="G70" s="8"/>
    </row>
    <row r="71" spans="1:29" ht="21" customHeight="1">
      <c r="A71" s="4" t="s">
        <v>163</v>
      </c>
      <c r="B71" s="5">
        <v>31044</v>
      </c>
      <c r="C71" s="5">
        <v>17405</v>
      </c>
      <c r="D71" s="5">
        <v>33970.031999999999</v>
      </c>
      <c r="E71" s="13">
        <v>111.3</v>
      </c>
      <c r="F71" s="5">
        <v>1627.6424999999999</v>
      </c>
      <c r="G71" s="8"/>
    </row>
    <row r="72" spans="1:29" ht="21" customHeight="1">
      <c r="A72" s="4">
        <v>2009.11</v>
      </c>
      <c r="B72" s="5">
        <v>33531</v>
      </c>
      <c r="C72" s="5">
        <v>18110</v>
      </c>
      <c r="D72" s="5">
        <v>33991.607000000004</v>
      </c>
      <c r="E72" s="13">
        <v>110</v>
      </c>
      <c r="F72" s="5">
        <v>1562.1624999999999</v>
      </c>
      <c r="G72" s="8"/>
    </row>
    <row r="73" spans="1:29" ht="21" customHeight="1">
      <c r="A73" s="4">
        <v>2009.12</v>
      </c>
      <c r="B73" s="5">
        <v>36635</v>
      </c>
      <c r="C73" s="5">
        <v>19065</v>
      </c>
      <c r="D73" s="5">
        <v>36009.623</v>
      </c>
      <c r="E73" s="13">
        <v>111.5</v>
      </c>
      <c r="F73" s="5">
        <v>1617.3849999999998</v>
      </c>
      <c r="G73" s="8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ht="21" customHeight="1">
      <c r="A74" s="2">
        <v>2010.01</v>
      </c>
      <c r="B74" s="3">
        <v>39713</v>
      </c>
      <c r="C74" s="3">
        <v>19427</v>
      </c>
      <c r="D74" s="3">
        <v>30735.415000000001</v>
      </c>
      <c r="E74" s="12">
        <v>111.7</v>
      </c>
      <c r="F74" s="3">
        <v>1650.6875000000002</v>
      </c>
      <c r="G74" s="8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ht="21" customHeight="1">
      <c r="A75" s="2">
        <v>2010.02</v>
      </c>
      <c r="B75" s="3">
        <v>37220</v>
      </c>
      <c r="C75" s="3">
        <v>17765</v>
      </c>
      <c r="D75" s="3">
        <v>33039.402000000002</v>
      </c>
      <c r="E75" s="12">
        <v>112.1</v>
      </c>
      <c r="F75" s="3">
        <v>1594.7349999999999</v>
      </c>
      <c r="G75" s="8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ht="21" customHeight="1">
      <c r="A76" s="2">
        <v>2010.03</v>
      </c>
      <c r="B76" s="3">
        <v>35568</v>
      </c>
      <c r="C76" s="3">
        <v>19020</v>
      </c>
      <c r="D76" s="3">
        <v>37308.94</v>
      </c>
      <c r="E76" s="12">
        <v>109.2</v>
      </c>
      <c r="F76" s="3">
        <v>1654.9549999999999</v>
      </c>
      <c r="G76" s="8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ht="21" customHeight="1">
      <c r="A77" s="4">
        <v>2010.04</v>
      </c>
      <c r="B77" s="5">
        <v>35980</v>
      </c>
      <c r="C77" s="5">
        <v>19124</v>
      </c>
      <c r="D77" s="5">
        <v>39301.014000000003</v>
      </c>
      <c r="E77" s="13">
        <v>108.6</v>
      </c>
      <c r="F77" s="5">
        <v>1722.48</v>
      </c>
      <c r="G77" s="8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ht="21" customHeight="1">
      <c r="A78" s="4">
        <v>2010.05</v>
      </c>
      <c r="B78" s="5">
        <v>33820</v>
      </c>
      <c r="C78" s="5">
        <v>19047</v>
      </c>
      <c r="D78" s="5">
        <v>38887.93</v>
      </c>
      <c r="E78" s="13">
        <v>106.4</v>
      </c>
      <c r="F78" s="5">
        <v>1662.44</v>
      </c>
      <c r="G78" s="8"/>
    </row>
    <row r="79" spans="1:29" ht="21" customHeight="1">
      <c r="A79" s="4">
        <v>2010.06</v>
      </c>
      <c r="B79" s="5">
        <v>33836</v>
      </c>
      <c r="C79" s="5">
        <v>19227</v>
      </c>
      <c r="D79" s="5">
        <v>42049.044999999998</v>
      </c>
      <c r="E79" s="13">
        <v>105.2</v>
      </c>
      <c r="F79" s="5">
        <v>1673.2224999999999</v>
      </c>
      <c r="G79" s="8"/>
    </row>
    <row r="80" spans="1:29" ht="21" customHeight="1">
      <c r="A80" s="2">
        <v>2010.07</v>
      </c>
      <c r="B80" s="3">
        <v>35551</v>
      </c>
      <c r="C80" s="3">
        <v>19856</v>
      </c>
      <c r="D80" s="3">
        <v>40423.610999999997</v>
      </c>
      <c r="E80" s="12">
        <v>109.2</v>
      </c>
      <c r="F80" s="3">
        <v>1718.8375000000001</v>
      </c>
      <c r="G80" s="8"/>
    </row>
    <row r="81" spans="1:7" ht="21" customHeight="1">
      <c r="A81" s="2" t="s">
        <v>31</v>
      </c>
      <c r="B81" s="3">
        <v>37265</v>
      </c>
      <c r="C81" s="3">
        <v>19531</v>
      </c>
      <c r="D81" s="3">
        <v>36480.955000000002</v>
      </c>
      <c r="E81" s="12">
        <v>104.2</v>
      </c>
      <c r="F81" s="3">
        <v>1757.1025</v>
      </c>
      <c r="G81" s="8"/>
    </row>
    <row r="82" spans="1:7" ht="21" customHeight="1">
      <c r="A82" s="2" t="s">
        <v>32</v>
      </c>
      <c r="B82" s="3">
        <v>36254</v>
      </c>
      <c r="C82" s="3">
        <v>19247</v>
      </c>
      <c r="D82" s="3">
        <v>39410.881999999998</v>
      </c>
      <c r="E82" s="12">
        <v>107.1</v>
      </c>
      <c r="F82" s="3">
        <v>1811.7150000000001</v>
      </c>
      <c r="G82" s="8"/>
    </row>
    <row r="83" spans="1:7" ht="21" customHeight="1">
      <c r="A83" s="4" t="s">
        <v>33</v>
      </c>
      <c r="B83" s="5">
        <v>33555</v>
      </c>
      <c r="C83" s="5">
        <v>19330</v>
      </c>
      <c r="D83" s="5">
        <v>43340.334999999999</v>
      </c>
      <c r="E83" s="13">
        <v>108.2</v>
      </c>
      <c r="F83" s="5">
        <v>1879.2574999999999</v>
      </c>
      <c r="G83" s="8"/>
    </row>
    <row r="84" spans="1:7" ht="21" customHeight="1">
      <c r="A84" s="4">
        <v>2010.11</v>
      </c>
      <c r="B84" s="5">
        <v>36106</v>
      </c>
      <c r="C84" s="5">
        <v>20010</v>
      </c>
      <c r="D84" s="5">
        <v>41260.911999999997</v>
      </c>
      <c r="E84" s="13">
        <v>108.7</v>
      </c>
      <c r="F84" s="5">
        <v>1911.5</v>
      </c>
      <c r="G84" s="8"/>
    </row>
    <row r="85" spans="1:7" ht="21" customHeight="1">
      <c r="A85" s="4">
        <v>2010.12</v>
      </c>
      <c r="B85" s="5">
        <v>39292</v>
      </c>
      <c r="C85" s="5">
        <v>21090</v>
      </c>
      <c r="D85" s="5">
        <v>44145.32</v>
      </c>
      <c r="E85" s="13">
        <v>109.5</v>
      </c>
      <c r="F85" s="5">
        <v>1979.095</v>
      </c>
      <c r="G85" s="8"/>
    </row>
    <row r="86" spans="1:7" ht="21" customHeight="1">
      <c r="A86" s="2">
        <v>2011.01</v>
      </c>
      <c r="B86" s="3">
        <v>43117</v>
      </c>
      <c r="C86" s="3">
        <v>21767</v>
      </c>
      <c r="D86" s="3">
        <v>44465.366000000002</v>
      </c>
      <c r="E86" s="12">
        <v>110.3</v>
      </c>
      <c r="F86" s="3">
        <v>2077.3274999999999</v>
      </c>
      <c r="G86" s="8"/>
    </row>
    <row r="87" spans="1:7" ht="21" customHeight="1">
      <c r="A87" s="2">
        <v>2011.02</v>
      </c>
      <c r="B87" s="3">
        <v>39845</v>
      </c>
      <c r="C87" s="3">
        <v>19223</v>
      </c>
      <c r="D87" s="3">
        <v>38467.411999999997</v>
      </c>
      <c r="E87" s="12">
        <v>106.7</v>
      </c>
      <c r="F87" s="3">
        <v>2015.7450000000001</v>
      </c>
      <c r="G87" s="8"/>
    </row>
    <row r="88" spans="1:7" ht="21" customHeight="1">
      <c r="A88" s="2">
        <v>2011.03</v>
      </c>
      <c r="B88" s="3">
        <v>38448</v>
      </c>
      <c r="C88" s="3">
        <v>21103</v>
      </c>
      <c r="D88" s="3">
        <v>48052.991000000002</v>
      </c>
      <c r="E88" s="12">
        <v>105.7</v>
      </c>
      <c r="F88" s="3">
        <v>2004.4775</v>
      </c>
      <c r="G88" s="8"/>
    </row>
    <row r="89" spans="1:7" ht="21" customHeight="1">
      <c r="A89" s="4">
        <v>2011.04</v>
      </c>
      <c r="B89" s="5">
        <v>37727</v>
      </c>
      <c r="C89" s="5">
        <v>20868</v>
      </c>
      <c r="D89" s="5">
        <v>48536.724999999999</v>
      </c>
      <c r="E89" s="13">
        <v>96.8</v>
      </c>
      <c r="F89" s="5">
        <v>2153.37</v>
      </c>
      <c r="G89" s="8"/>
    </row>
    <row r="90" spans="1:7" ht="21" customHeight="1">
      <c r="A90" s="4">
        <v>2011.05</v>
      </c>
      <c r="B90" s="5">
        <v>35466</v>
      </c>
      <c r="C90" s="5">
        <v>20669</v>
      </c>
      <c r="D90" s="5">
        <v>47331.328999999998</v>
      </c>
      <c r="E90" s="13">
        <v>98</v>
      </c>
      <c r="F90" s="5">
        <v>2151.3325</v>
      </c>
      <c r="G90" s="8"/>
    </row>
    <row r="91" spans="1:7" ht="21" customHeight="1">
      <c r="A91" s="4">
        <v>2011.06</v>
      </c>
      <c r="B91" s="5">
        <v>35760</v>
      </c>
      <c r="C91" s="5">
        <v>20973</v>
      </c>
      <c r="D91" s="5">
        <v>46736.892999999996</v>
      </c>
      <c r="E91" s="13">
        <v>101.2</v>
      </c>
      <c r="F91" s="5">
        <v>2101.2874999999999</v>
      </c>
      <c r="G91" s="8"/>
    </row>
    <row r="92" spans="1:7" ht="21" customHeight="1">
      <c r="A92" s="2">
        <v>2011.07</v>
      </c>
      <c r="B92" s="3">
        <v>37297</v>
      </c>
      <c r="C92" s="3">
        <v>21581</v>
      </c>
      <c r="D92" s="3">
        <v>48950.112999999998</v>
      </c>
      <c r="E92" s="12">
        <v>103</v>
      </c>
      <c r="F92" s="3">
        <v>2137.8275000000003</v>
      </c>
      <c r="G92" s="8"/>
    </row>
    <row r="93" spans="1:7" ht="21" customHeight="1">
      <c r="A93" s="2">
        <v>2011.08</v>
      </c>
      <c r="B93" s="3">
        <v>38374</v>
      </c>
      <c r="C93" s="3">
        <v>20912</v>
      </c>
      <c r="D93" s="3">
        <v>45792.061000000002</v>
      </c>
      <c r="E93" s="12">
        <v>102.3</v>
      </c>
      <c r="F93" s="3">
        <v>1974.5400000000002</v>
      </c>
      <c r="G93" s="8"/>
    </row>
    <row r="94" spans="1:7" ht="21" customHeight="1">
      <c r="A94" s="2" t="s">
        <v>29</v>
      </c>
      <c r="B94" s="3">
        <v>36871</v>
      </c>
      <c r="C94" s="3">
        <v>20471</v>
      </c>
      <c r="D94" s="3">
        <v>46510.964999999997</v>
      </c>
      <c r="E94" s="12">
        <v>94.2</v>
      </c>
      <c r="F94" s="3">
        <v>1807.3425000000002</v>
      </c>
      <c r="G94" s="9"/>
    </row>
    <row r="95" spans="1:7" ht="21" customHeight="1">
      <c r="A95" s="4" t="s">
        <v>30</v>
      </c>
      <c r="B95" s="5">
        <v>35615</v>
      </c>
      <c r="C95" s="5">
        <v>21098</v>
      </c>
      <c r="D95" s="5">
        <v>46613.48</v>
      </c>
      <c r="E95" s="13">
        <v>97.2</v>
      </c>
      <c r="F95" s="5">
        <v>1803.6924999999999</v>
      </c>
      <c r="G95" s="9"/>
    </row>
    <row r="96" spans="1:7" ht="21" customHeight="1">
      <c r="A96" s="4">
        <v>2011.11</v>
      </c>
      <c r="B96" s="5">
        <v>36880</v>
      </c>
      <c r="C96" s="5">
        <v>21055</v>
      </c>
      <c r="D96" s="5">
        <v>46012.595000000001</v>
      </c>
      <c r="E96" s="13">
        <v>98.1</v>
      </c>
      <c r="F96" s="5">
        <v>1859.6025</v>
      </c>
      <c r="G96" s="8"/>
    </row>
    <row r="97" spans="1:7" ht="21" customHeight="1">
      <c r="A97" s="4">
        <v>2011.12</v>
      </c>
      <c r="B97" s="5">
        <v>39670</v>
      </c>
      <c r="C97" s="5">
        <v>21771</v>
      </c>
      <c r="D97" s="5">
        <v>47743.724999999999</v>
      </c>
      <c r="E97" s="13">
        <v>99.1</v>
      </c>
      <c r="F97" s="5">
        <v>1868.325</v>
      </c>
      <c r="G97" s="8"/>
    </row>
    <row r="98" spans="1:7" ht="21" customHeight="1">
      <c r="A98" s="2">
        <v>2012.01</v>
      </c>
      <c r="B98" s="3">
        <v>42487</v>
      </c>
      <c r="C98" s="3">
        <v>21630</v>
      </c>
      <c r="D98" s="3">
        <v>41200.358</v>
      </c>
      <c r="E98" s="12">
        <v>95.4</v>
      </c>
      <c r="F98" s="3">
        <v>1892.8275000000001</v>
      </c>
      <c r="G98" s="8"/>
    </row>
    <row r="99" spans="1:7" ht="21" customHeight="1">
      <c r="A99" s="2">
        <v>2012.02</v>
      </c>
      <c r="B99" s="3">
        <v>41932</v>
      </c>
      <c r="C99" s="3">
        <v>21096</v>
      </c>
      <c r="D99" s="3">
        <v>46316.184000000001</v>
      </c>
      <c r="E99" s="12">
        <v>98.4</v>
      </c>
      <c r="F99" s="3">
        <v>1987.8150000000001</v>
      </c>
      <c r="G99" s="8"/>
    </row>
    <row r="100" spans="1:7" ht="21" customHeight="1">
      <c r="A100" s="2">
        <v>2012.03</v>
      </c>
      <c r="B100" s="3">
        <v>40324</v>
      </c>
      <c r="C100" s="3">
        <v>21947</v>
      </c>
      <c r="D100" s="3">
        <v>47329.817000000003</v>
      </c>
      <c r="E100" s="12">
        <v>97.9</v>
      </c>
      <c r="F100" s="3">
        <v>2019.8824999999999</v>
      </c>
      <c r="G100" s="8"/>
    </row>
    <row r="101" spans="1:7" ht="21" customHeight="1">
      <c r="A101" s="4">
        <v>2012.04</v>
      </c>
      <c r="B101" s="5">
        <v>38496</v>
      </c>
      <c r="C101" s="5">
        <v>21220</v>
      </c>
      <c r="D101" s="5">
        <v>46094.754000000001</v>
      </c>
      <c r="E101" s="13">
        <v>95.5</v>
      </c>
      <c r="F101" s="5">
        <v>2002.5550000000001</v>
      </c>
      <c r="G101" s="8"/>
    </row>
    <row r="102" spans="1:7" ht="21" customHeight="1">
      <c r="A102" s="4">
        <v>2012.05</v>
      </c>
      <c r="B102" s="5">
        <v>36389</v>
      </c>
      <c r="C102" s="5">
        <v>21534</v>
      </c>
      <c r="D102" s="5">
        <v>46872.357000000004</v>
      </c>
      <c r="E102" s="13">
        <v>98.8</v>
      </c>
      <c r="F102" s="5">
        <v>1904.5550000000001</v>
      </c>
      <c r="G102" s="8"/>
    </row>
    <row r="103" spans="1:7" ht="21" customHeight="1">
      <c r="A103" s="4">
        <v>2012.06</v>
      </c>
      <c r="B103" s="5">
        <v>36611</v>
      </c>
      <c r="C103" s="5">
        <v>21552</v>
      </c>
      <c r="D103" s="5">
        <v>47162.605000000003</v>
      </c>
      <c r="E103" s="13">
        <v>95.9</v>
      </c>
      <c r="F103" s="5">
        <v>1842.7825</v>
      </c>
      <c r="G103" s="8"/>
    </row>
    <row r="104" spans="1:7" ht="21" customHeight="1">
      <c r="A104" s="2">
        <v>2012.07</v>
      </c>
      <c r="B104" s="3">
        <v>38149</v>
      </c>
      <c r="C104" s="3">
        <v>22068</v>
      </c>
      <c r="D104" s="3">
        <v>44667.680999999997</v>
      </c>
      <c r="E104" s="12">
        <v>91.5</v>
      </c>
      <c r="F104" s="3">
        <v>1850.635</v>
      </c>
      <c r="G104" s="8"/>
    </row>
    <row r="105" spans="1:7" ht="21" customHeight="1">
      <c r="A105" s="2">
        <v>2012.08</v>
      </c>
      <c r="B105" s="3">
        <v>39902</v>
      </c>
      <c r="C105" s="3">
        <v>21385</v>
      </c>
      <c r="D105" s="3">
        <v>43045.180999999997</v>
      </c>
      <c r="E105" s="12">
        <v>85.5</v>
      </c>
      <c r="F105" s="3">
        <v>1895.9099999999999</v>
      </c>
      <c r="G105" s="8"/>
    </row>
    <row r="106" spans="1:7" ht="21" customHeight="1">
      <c r="A106" s="2">
        <v>2012.09</v>
      </c>
      <c r="B106" s="3">
        <v>37881</v>
      </c>
      <c r="C106" s="3">
        <v>21192</v>
      </c>
      <c r="D106" s="3">
        <v>45412.538</v>
      </c>
      <c r="E106" s="12">
        <v>98.8</v>
      </c>
      <c r="F106" s="3">
        <v>1947.875</v>
      </c>
      <c r="G106" s="8"/>
    </row>
    <row r="107" spans="1:7" ht="21" customHeight="1">
      <c r="A107" s="4" t="s">
        <v>28</v>
      </c>
      <c r="B107" s="5">
        <v>34907</v>
      </c>
      <c r="C107" s="5">
        <v>20786</v>
      </c>
      <c r="D107" s="5">
        <v>47087.76</v>
      </c>
      <c r="E107" s="13">
        <v>93</v>
      </c>
      <c r="F107" s="5">
        <v>1950.7974999999997</v>
      </c>
      <c r="G107" s="8"/>
    </row>
    <row r="108" spans="1:7" ht="21" customHeight="1">
      <c r="A108" s="4">
        <v>2012.11</v>
      </c>
      <c r="B108" s="5">
        <v>37931</v>
      </c>
      <c r="C108" s="5">
        <v>21424</v>
      </c>
      <c r="D108" s="5">
        <v>47805.245999999999</v>
      </c>
      <c r="E108" s="13">
        <v>94.1</v>
      </c>
      <c r="F108" s="5">
        <v>1908.7799999999997</v>
      </c>
      <c r="G108" s="8"/>
    </row>
    <row r="109" spans="1:7" ht="21" customHeight="1">
      <c r="A109" s="4">
        <v>2012.12</v>
      </c>
      <c r="B109" s="5">
        <v>41583</v>
      </c>
      <c r="C109" s="5">
        <v>22268</v>
      </c>
      <c r="D109" s="5">
        <v>44875.311000000002</v>
      </c>
      <c r="E109" s="13">
        <v>85.3</v>
      </c>
      <c r="F109" s="5">
        <v>1967.125</v>
      </c>
      <c r="G109" s="9"/>
    </row>
    <row r="110" spans="1:7" ht="21" customHeight="1">
      <c r="A110" s="2">
        <v>2013.01</v>
      </c>
      <c r="B110" s="3">
        <v>44491</v>
      </c>
      <c r="C110" s="3">
        <v>22623</v>
      </c>
      <c r="D110" s="3">
        <v>45673.108999999997</v>
      </c>
      <c r="E110" s="12">
        <v>92.1</v>
      </c>
      <c r="F110" s="3">
        <v>1987.1325000000002</v>
      </c>
      <c r="G110" s="8"/>
    </row>
    <row r="111" spans="1:7" ht="21" customHeight="1">
      <c r="A111" s="2">
        <v>2013.02</v>
      </c>
      <c r="B111" s="3">
        <v>41012</v>
      </c>
      <c r="C111" s="3">
        <v>20296</v>
      </c>
      <c r="D111" s="3">
        <v>42331.837</v>
      </c>
      <c r="E111" s="12">
        <v>93.2</v>
      </c>
      <c r="F111" s="3">
        <v>1987.71</v>
      </c>
      <c r="G111" s="8"/>
    </row>
    <row r="112" spans="1:7" ht="21" customHeight="1">
      <c r="A112" s="2">
        <v>2013.03</v>
      </c>
      <c r="B112" s="3">
        <v>39520</v>
      </c>
      <c r="C112" s="3">
        <v>21983</v>
      </c>
      <c r="D112" s="3">
        <v>47312.703999999998</v>
      </c>
      <c r="E112" s="12">
        <v>95.7</v>
      </c>
      <c r="F112" s="3">
        <v>2003.345</v>
      </c>
      <c r="G112" s="8"/>
    </row>
    <row r="113" spans="1:7" ht="21" customHeight="1">
      <c r="A113" s="4">
        <v>2013.04</v>
      </c>
      <c r="B113" s="5">
        <v>39007</v>
      </c>
      <c r="C113" s="5">
        <v>21887</v>
      </c>
      <c r="D113" s="5">
        <v>46157.925000000003</v>
      </c>
      <c r="E113" s="13">
        <v>98.2</v>
      </c>
      <c r="F113" s="5">
        <v>1968.085</v>
      </c>
      <c r="G113" s="8"/>
    </row>
    <row r="114" spans="1:7" ht="21" customHeight="1">
      <c r="A114" s="4">
        <v>2013.05</v>
      </c>
      <c r="B114" s="5">
        <v>37460</v>
      </c>
      <c r="C114" s="5">
        <v>22133</v>
      </c>
      <c r="D114" s="5">
        <v>48307.56</v>
      </c>
      <c r="E114" s="13">
        <v>93.9</v>
      </c>
      <c r="F114" s="5">
        <v>1977.895</v>
      </c>
      <c r="G114" s="8"/>
    </row>
    <row r="115" spans="1:7" ht="21" customHeight="1">
      <c r="A115" s="4">
        <v>2013.06</v>
      </c>
      <c r="B115" s="5">
        <v>37366</v>
      </c>
      <c r="C115" s="5">
        <v>22087</v>
      </c>
      <c r="D115" s="5">
        <v>46690.983</v>
      </c>
      <c r="E115" s="13">
        <v>95.4</v>
      </c>
      <c r="F115" s="5">
        <v>1906.8799999999999</v>
      </c>
      <c r="G115" s="8"/>
    </row>
    <row r="116" spans="1:7" ht="21" customHeight="1">
      <c r="A116" s="2">
        <v>2013.07</v>
      </c>
      <c r="B116" s="3">
        <v>39172</v>
      </c>
      <c r="C116" s="3">
        <v>22720</v>
      </c>
      <c r="D116" s="3">
        <v>45829.521000000001</v>
      </c>
      <c r="E116" s="12">
        <v>93</v>
      </c>
      <c r="F116" s="3">
        <v>1873.98</v>
      </c>
      <c r="G116" s="8"/>
    </row>
    <row r="117" spans="1:7" ht="21" customHeight="1">
      <c r="A117" s="2">
        <v>2013.08</v>
      </c>
      <c r="B117" s="3">
        <v>40647</v>
      </c>
      <c r="C117" s="3">
        <v>21819</v>
      </c>
      <c r="D117" s="3">
        <v>46311.341</v>
      </c>
      <c r="E117" s="12">
        <v>95.8</v>
      </c>
      <c r="F117" s="3">
        <v>1905.18</v>
      </c>
      <c r="G117" s="8"/>
    </row>
    <row r="118" spans="1:7" ht="21" customHeight="1">
      <c r="A118" s="2">
        <v>2013.09</v>
      </c>
      <c r="B118" s="3">
        <v>38782</v>
      </c>
      <c r="C118" s="3">
        <v>21804</v>
      </c>
      <c r="D118" s="3">
        <v>44650.485999999997</v>
      </c>
      <c r="E118" s="12">
        <v>94.9</v>
      </c>
      <c r="F118" s="3">
        <v>1965.3275000000001</v>
      </c>
      <c r="G118" s="8"/>
    </row>
    <row r="119" spans="1:7" ht="21" customHeight="1">
      <c r="A119" s="4" t="s">
        <v>27</v>
      </c>
      <c r="B119" s="5">
        <v>36965</v>
      </c>
      <c r="C119" s="5">
        <v>22439</v>
      </c>
      <c r="D119" s="5">
        <v>50480.483999999997</v>
      </c>
      <c r="E119" s="13">
        <v>96.9</v>
      </c>
      <c r="F119" s="5">
        <v>2018.0500000000002</v>
      </c>
      <c r="G119" s="8"/>
    </row>
    <row r="120" spans="1:7" ht="21" customHeight="1">
      <c r="A120" s="4">
        <v>2013.11</v>
      </c>
      <c r="B120" s="5">
        <v>38533</v>
      </c>
      <c r="C120" s="5">
        <v>22334</v>
      </c>
      <c r="D120" s="5">
        <v>47905.027999999998</v>
      </c>
      <c r="E120" s="13">
        <v>96.4</v>
      </c>
      <c r="F120" s="5">
        <v>2024.06</v>
      </c>
      <c r="G120" s="8"/>
    </row>
    <row r="121" spans="1:7" ht="21" customHeight="1">
      <c r="A121" s="4">
        <v>2013.12</v>
      </c>
      <c r="B121" s="5">
        <v>41892</v>
      </c>
      <c r="C121" s="5">
        <v>23247</v>
      </c>
      <c r="D121" s="5">
        <v>47981.455999999998</v>
      </c>
      <c r="E121" s="13">
        <v>96.1</v>
      </c>
      <c r="F121" s="5">
        <v>2015.5275000000001</v>
      </c>
      <c r="G121" s="8"/>
    </row>
    <row r="122" spans="1:7" ht="21" customHeight="1">
      <c r="A122" s="2">
        <v>2014.01</v>
      </c>
      <c r="B122" s="3">
        <v>43775</v>
      </c>
      <c r="C122" s="3">
        <v>23159</v>
      </c>
      <c r="D122" s="3">
        <v>45559.631999999998</v>
      </c>
      <c r="E122" s="12">
        <v>100.2</v>
      </c>
      <c r="F122" s="3">
        <v>1966.9775</v>
      </c>
      <c r="G122" s="8"/>
    </row>
    <row r="123" spans="1:7" ht="21" customHeight="1">
      <c r="A123" s="2">
        <v>2014.02</v>
      </c>
      <c r="B123" s="3">
        <v>41222</v>
      </c>
      <c r="C123" s="3">
        <v>21259</v>
      </c>
      <c r="D123" s="3">
        <v>42911.735000000001</v>
      </c>
      <c r="E123" s="12">
        <v>94.9</v>
      </c>
      <c r="F123" s="3">
        <v>1944.1899999999998</v>
      </c>
      <c r="G123" s="8"/>
    </row>
    <row r="124" spans="1:7" ht="21" customHeight="1">
      <c r="A124" s="2">
        <v>2014.03</v>
      </c>
      <c r="B124" s="3">
        <v>40638</v>
      </c>
      <c r="C124" s="3">
        <v>23277</v>
      </c>
      <c r="D124" s="3">
        <v>49064.392</v>
      </c>
      <c r="E124" s="12">
        <v>95.4</v>
      </c>
      <c r="F124" s="3">
        <v>1964.2375</v>
      </c>
      <c r="G124" s="8"/>
    </row>
    <row r="125" spans="1:7" ht="21" customHeight="1">
      <c r="A125" s="4">
        <v>2014.04</v>
      </c>
      <c r="B125" s="5">
        <v>39267</v>
      </c>
      <c r="C125" s="5">
        <v>22826</v>
      </c>
      <c r="D125" s="5">
        <v>50267.447999999997</v>
      </c>
      <c r="E125" s="13">
        <v>96.1</v>
      </c>
      <c r="F125" s="5">
        <v>1978.4525000000001</v>
      </c>
      <c r="G125" s="8"/>
    </row>
    <row r="126" spans="1:7" ht="21" customHeight="1">
      <c r="A126" s="4">
        <v>2014.05</v>
      </c>
      <c r="B126" s="5">
        <v>37391</v>
      </c>
      <c r="C126" s="5">
        <v>22560</v>
      </c>
      <c r="D126" s="5">
        <v>47577.182999999997</v>
      </c>
      <c r="E126" s="13">
        <v>95.5</v>
      </c>
      <c r="F126" s="5">
        <v>1979.64</v>
      </c>
      <c r="G126" s="8"/>
    </row>
    <row r="127" spans="1:7" ht="21" customHeight="1">
      <c r="A127" s="4">
        <v>2014.06</v>
      </c>
      <c r="B127" s="5">
        <v>37855</v>
      </c>
      <c r="C127" s="5">
        <v>22547</v>
      </c>
      <c r="D127" s="5">
        <v>47827.709000000003</v>
      </c>
      <c r="E127" s="13">
        <v>92.9</v>
      </c>
      <c r="F127" s="5">
        <v>1995.73</v>
      </c>
      <c r="G127" s="9"/>
    </row>
    <row r="128" spans="1:7" ht="21" customHeight="1">
      <c r="A128" s="2">
        <v>2014.07</v>
      </c>
      <c r="B128" s="3">
        <v>40011</v>
      </c>
      <c r="C128" s="3">
        <v>23692</v>
      </c>
      <c r="D128" s="3">
        <v>48204.544999999998</v>
      </c>
      <c r="E128" s="12">
        <v>96.9</v>
      </c>
      <c r="F128" s="3">
        <v>2037.0049999999999</v>
      </c>
      <c r="G128" s="8"/>
    </row>
    <row r="129" spans="1:23" ht="21" customHeight="1">
      <c r="A129" s="2">
        <v>2014.08</v>
      </c>
      <c r="B129" s="3">
        <v>40048</v>
      </c>
      <c r="C129" s="3">
        <v>22310</v>
      </c>
      <c r="D129" s="3">
        <v>46108.37</v>
      </c>
      <c r="E129" s="12">
        <v>94.6</v>
      </c>
      <c r="F129" s="3">
        <v>2061.9174999999996</v>
      </c>
      <c r="G129" s="8"/>
    </row>
    <row r="130" spans="1:23" ht="21" customHeight="1">
      <c r="A130" s="2">
        <v>2014.09</v>
      </c>
      <c r="B130" s="3">
        <v>38174</v>
      </c>
      <c r="C130" s="3">
        <v>21968</v>
      </c>
      <c r="D130" s="3">
        <v>47446.216999999997</v>
      </c>
      <c r="E130" s="12">
        <v>94</v>
      </c>
      <c r="F130" s="3">
        <v>2041.9450000000002</v>
      </c>
      <c r="G130" s="9"/>
    </row>
    <row r="131" spans="1:23" ht="21" customHeight="1">
      <c r="A131" s="4" t="s">
        <v>26</v>
      </c>
      <c r="B131" s="5">
        <v>37829</v>
      </c>
      <c r="C131" s="5">
        <v>23057</v>
      </c>
      <c r="D131" s="5">
        <v>51630.656999999999</v>
      </c>
      <c r="E131" s="13">
        <v>96.4</v>
      </c>
      <c r="F131" s="5">
        <v>1971.9775</v>
      </c>
      <c r="G131" s="8"/>
    </row>
    <row r="132" spans="1:23" ht="21" customHeight="1">
      <c r="A132" s="4">
        <v>2014.11</v>
      </c>
      <c r="B132" s="5">
        <v>38744</v>
      </c>
      <c r="C132" s="5">
        <v>22321</v>
      </c>
      <c r="D132" s="5">
        <v>46605.341999999997</v>
      </c>
      <c r="E132" s="13">
        <v>95.3</v>
      </c>
      <c r="F132" s="5">
        <v>1964.5774999999999</v>
      </c>
      <c r="G132" s="8"/>
    </row>
    <row r="133" spans="1:23" ht="21" customHeight="1">
      <c r="A133" s="4">
        <v>2014.12</v>
      </c>
      <c r="B133" s="5">
        <v>42639</v>
      </c>
      <c r="C133" s="5">
        <v>23575</v>
      </c>
      <c r="D133" s="5">
        <v>49461.377</v>
      </c>
      <c r="E133" s="13">
        <v>97.6</v>
      </c>
      <c r="F133" s="5">
        <v>1939.8274999999999</v>
      </c>
      <c r="G133" s="8"/>
    </row>
    <row r="134" spans="1:23" ht="21" customHeight="1">
      <c r="A134" s="2">
        <v>2015.01</v>
      </c>
      <c r="B134" s="3">
        <v>45443</v>
      </c>
      <c r="C134" s="3">
        <v>23838</v>
      </c>
      <c r="D134" s="3">
        <v>45105.389000000003</v>
      </c>
      <c r="E134" s="12">
        <v>96.8</v>
      </c>
      <c r="F134" s="3">
        <v>1925.9749999999999</v>
      </c>
      <c r="G134" s="8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ht="21" customHeight="1">
      <c r="A135" s="2">
        <v>2015.02</v>
      </c>
      <c r="B135" s="3">
        <v>41825</v>
      </c>
      <c r="C135" s="3">
        <v>21481</v>
      </c>
      <c r="D135" s="3">
        <v>41472.190999999999</v>
      </c>
      <c r="E135" s="12">
        <v>98.5</v>
      </c>
      <c r="F135" s="3">
        <v>1964.9725000000001</v>
      </c>
      <c r="G135" s="8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ht="21" customHeight="1">
      <c r="A136" s="2">
        <v>2015.03</v>
      </c>
      <c r="B136" s="3">
        <v>40877</v>
      </c>
      <c r="C136" s="3">
        <v>23011</v>
      </c>
      <c r="D136" s="3">
        <v>46822.771000000001</v>
      </c>
      <c r="E136" s="12">
        <v>94.7</v>
      </c>
      <c r="F136" s="3">
        <v>2013.5025000000001</v>
      </c>
      <c r="G136" s="8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ht="21" customHeight="1">
      <c r="A137" s="4">
        <v>2015.04</v>
      </c>
      <c r="B137" s="5">
        <v>40078</v>
      </c>
      <c r="C137" s="5">
        <v>22964</v>
      </c>
      <c r="D137" s="5">
        <v>46221.930999999997</v>
      </c>
      <c r="E137" s="13">
        <v>94</v>
      </c>
      <c r="F137" s="5">
        <v>2094.1875</v>
      </c>
      <c r="G137" s="8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ht="21" customHeight="1">
      <c r="A138" s="4">
        <v>2015.05</v>
      </c>
      <c r="B138" s="5">
        <v>37890</v>
      </c>
      <c r="C138" s="5">
        <v>22694</v>
      </c>
      <c r="D138" s="5">
        <v>42327.311000000002</v>
      </c>
      <c r="E138" s="13">
        <v>93.3</v>
      </c>
      <c r="F138" s="5">
        <v>2116.5</v>
      </c>
      <c r="G138" s="9"/>
    </row>
    <row r="139" spans="1:23" ht="21" customHeight="1">
      <c r="A139" s="4">
        <v>2015.06</v>
      </c>
      <c r="B139" s="5">
        <v>38345</v>
      </c>
      <c r="C139" s="5">
        <v>22781</v>
      </c>
      <c r="D139" s="5">
        <v>46554.512000000002</v>
      </c>
      <c r="E139" s="13">
        <v>96</v>
      </c>
      <c r="F139" s="5">
        <v>2075.915</v>
      </c>
      <c r="G139" s="8"/>
    </row>
    <row r="140" spans="1:23" ht="21" customHeight="1">
      <c r="A140" s="2">
        <v>2015.07</v>
      </c>
      <c r="B140" s="3">
        <v>39394</v>
      </c>
      <c r="C140" s="3">
        <v>23116</v>
      </c>
      <c r="D140" s="3">
        <v>45695.747000000003</v>
      </c>
      <c r="E140" s="12">
        <v>88.3</v>
      </c>
      <c r="F140" s="3">
        <v>2050.5050000000001</v>
      </c>
      <c r="G140" s="8"/>
    </row>
    <row r="141" spans="1:23" ht="21" customHeight="1">
      <c r="A141" s="2">
        <v>2015.08</v>
      </c>
      <c r="B141" s="3">
        <v>41945</v>
      </c>
      <c r="C141" s="3">
        <v>22891</v>
      </c>
      <c r="D141" s="3">
        <v>39107.398999999998</v>
      </c>
      <c r="E141" s="12">
        <v>93.9</v>
      </c>
      <c r="F141" s="3">
        <v>1951.7249999999999</v>
      </c>
      <c r="G141" s="8"/>
    </row>
    <row r="142" spans="1:23" ht="21" customHeight="1">
      <c r="A142" s="2">
        <v>2015.09</v>
      </c>
      <c r="B142" s="3">
        <v>39719</v>
      </c>
      <c r="C142" s="3">
        <v>22626</v>
      </c>
      <c r="D142" s="3">
        <v>43432.311999999998</v>
      </c>
      <c r="E142" s="12">
        <v>95.5</v>
      </c>
      <c r="F142" s="3">
        <v>1940.5499999999997</v>
      </c>
      <c r="G142" s="9"/>
    </row>
    <row r="143" spans="1:23" ht="21" customHeight="1">
      <c r="A143" s="4" t="s">
        <v>25</v>
      </c>
      <c r="B143" s="5">
        <v>37465</v>
      </c>
      <c r="C143" s="5">
        <v>22504</v>
      </c>
      <c r="D143" s="5">
        <v>43352.046000000002</v>
      </c>
      <c r="E143" s="13">
        <v>96</v>
      </c>
      <c r="F143" s="5">
        <v>2004.0925</v>
      </c>
      <c r="G143" s="8"/>
    </row>
    <row r="144" spans="1:23" ht="21" customHeight="1">
      <c r="A144" s="4">
        <v>2015.11</v>
      </c>
      <c r="B144" s="5">
        <v>38878</v>
      </c>
      <c r="C144" s="5">
        <v>22356</v>
      </c>
      <c r="D144" s="5">
        <v>44285.052000000003</v>
      </c>
      <c r="E144" s="13">
        <v>96.9</v>
      </c>
      <c r="F144" s="5">
        <v>2006.0225</v>
      </c>
      <c r="G144" s="9"/>
    </row>
    <row r="145" spans="1:7" ht="21" customHeight="1">
      <c r="A145" s="4">
        <v>2015.12</v>
      </c>
      <c r="B145" s="5">
        <v>41795</v>
      </c>
      <c r="C145" s="5">
        <v>23289</v>
      </c>
      <c r="D145" s="5">
        <v>42379.843000000001</v>
      </c>
      <c r="E145" s="13">
        <v>100.7</v>
      </c>
      <c r="F145" s="5">
        <v>1977.0925000000002</v>
      </c>
      <c r="G145" s="8"/>
    </row>
    <row r="146" spans="1:7" ht="21" customHeight="1">
      <c r="A146" s="2" t="s">
        <v>148</v>
      </c>
      <c r="B146" s="3">
        <v>44651</v>
      </c>
      <c r="C146" s="3">
        <v>23769</v>
      </c>
      <c r="D146" s="3">
        <v>36260.42</v>
      </c>
      <c r="E146" s="12">
        <v>98.7</v>
      </c>
      <c r="F146" s="3">
        <v>1912.7774999999997</v>
      </c>
      <c r="G146" s="8"/>
    </row>
    <row r="147" spans="1:7" ht="21" customHeight="1">
      <c r="A147" s="2" t="s">
        <v>149</v>
      </c>
      <c r="B147" s="3">
        <v>43570</v>
      </c>
      <c r="C147" s="3">
        <v>22067</v>
      </c>
      <c r="D147" s="3">
        <v>35924.540999999997</v>
      </c>
      <c r="E147" s="12">
        <v>88.4</v>
      </c>
      <c r="F147" s="3">
        <v>1895.9449999999999</v>
      </c>
      <c r="G147" s="8"/>
    </row>
    <row r="148" spans="1:7" ht="21" customHeight="1">
      <c r="A148" s="2" t="s">
        <v>150</v>
      </c>
      <c r="B148" s="3">
        <v>42245</v>
      </c>
      <c r="C148" s="3">
        <v>23527</v>
      </c>
      <c r="D148" s="3">
        <v>43002.468000000001</v>
      </c>
      <c r="E148" s="12">
        <v>91.2</v>
      </c>
      <c r="F148" s="3">
        <v>1971.1925000000001</v>
      </c>
      <c r="G148" s="8"/>
    </row>
    <row r="149" spans="1:7" ht="21" customHeight="1">
      <c r="A149" s="4" t="s">
        <v>151</v>
      </c>
      <c r="B149" s="5">
        <v>40123</v>
      </c>
      <c r="C149" s="5">
        <v>23072</v>
      </c>
      <c r="D149" s="5">
        <v>41081.553</v>
      </c>
      <c r="E149" s="13">
        <v>92.5</v>
      </c>
      <c r="F149" s="5">
        <v>1991.6999999999998</v>
      </c>
      <c r="G149" s="8"/>
    </row>
    <row r="150" spans="1:7" ht="21" customHeight="1">
      <c r="A150" s="4" t="s">
        <v>17</v>
      </c>
      <c r="B150" s="5">
        <v>38236</v>
      </c>
      <c r="C150" s="5">
        <v>22904</v>
      </c>
      <c r="D150" s="5">
        <v>39733.794000000002</v>
      </c>
      <c r="E150" s="13">
        <v>96</v>
      </c>
      <c r="F150" s="5">
        <v>1976.1875</v>
      </c>
      <c r="G150" s="9"/>
    </row>
    <row r="151" spans="1:7" ht="21" customHeight="1">
      <c r="A151" s="4" t="s">
        <v>18</v>
      </c>
      <c r="B151" s="5">
        <v>39668</v>
      </c>
      <c r="C151" s="5">
        <v>23572</v>
      </c>
      <c r="D151" s="5">
        <v>45209.071000000004</v>
      </c>
      <c r="E151" s="13">
        <v>94.7</v>
      </c>
      <c r="F151" s="5">
        <v>1968.81</v>
      </c>
      <c r="G151" s="8"/>
    </row>
    <row r="152" spans="1:7" ht="21" customHeight="1">
      <c r="A152" s="2" t="s">
        <v>19</v>
      </c>
      <c r="B152" s="3">
        <v>40590</v>
      </c>
      <c r="C152" s="3">
        <v>23238</v>
      </c>
      <c r="D152" s="3">
        <v>40881.699999999997</v>
      </c>
      <c r="E152" s="12">
        <v>94.1</v>
      </c>
      <c r="F152" s="3">
        <v>1992.1424999999999</v>
      </c>
      <c r="G152" s="9"/>
    </row>
    <row r="153" spans="1:7" ht="21" customHeight="1">
      <c r="A153" s="2" t="s">
        <v>20</v>
      </c>
      <c r="B153" s="3">
        <v>44412</v>
      </c>
      <c r="C153" s="3">
        <v>23442</v>
      </c>
      <c r="D153" s="3">
        <v>40124.790999999997</v>
      </c>
      <c r="E153" s="12">
        <v>95.2</v>
      </c>
      <c r="F153" s="3">
        <v>2028.8625000000002</v>
      </c>
      <c r="G153" s="8"/>
    </row>
    <row r="154" spans="1:7" ht="21" customHeight="1">
      <c r="A154" s="2" t="s">
        <v>21</v>
      </c>
      <c r="B154" s="3">
        <v>41204</v>
      </c>
      <c r="C154" s="3">
        <v>22679</v>
      </c>
      <c r="D154" s="3">
        <v>40846.252</v>
      </c>
      <c r="E154" s="12">
        <v>94.1</v>
      </c>
      <c r="F154" s="3">
        <v>2032.9875000000002</v>
      </c>
      <c r="G154" s="9"/>
    </row>
    <row r="155" spans="1:7" ht="21" customHeight="1">
      <c r="A155" s="4" t="s">
        <v>22</v>
      </c>
      <c r="B155" s="5">
        <v>38549</v>
      </c>
      <c r="C155" s="5">
        <v>23098</v>
      </c>
      <c r="D155" s="5">
        <v>41983.328999999998</v>
      </c>
      <c r="E155" s="13">
        <v>91.1</v>
      </c>
      <c r="F155" s="5">
        <v>2034.4625000000001</v>
      </c>
      <c r="G155" s="8"/>
    </row>
    <row r="156" spans="1:7" ht="21" customHeight="1">
      <c r="A156" s="4" t="s">
        <v>23</v>
      </c>
      <c r="B156" s="5">
        <v>40256</v>
      </c>
      <c r="C156" s="5">
        <v>23139</v>
      </c>
      <c r="D156" s="5">
        <v>45309.141000000003</v>
      </c>
      <c r="E156" s="13">
        <v>91.5</v>
      </c>
      <c r="F156" s="5">
        <v>1983.2975000000001</v>
      </c>
      <c r="G156" s="9"/>
    </row>
    <row r="157" spans="1:7" ht="21" customHeight="1">
      <c r="A157" s="4" t="s">
        <v>24</v>
      </c>
      <c r="B157" s="5">
        <v>43534</v>
      </c>
      <c r="C157" s="5">
        <v>24321</v>
      </c>
      <c r="D157" s="5">
        <v>45068.88</v>
      </c>
      <c r="E157" s="13">
        <v>93.8</v>
      </c>
      <c r="F157" s="5">
        <v>2007.0125</v>
      </c>
      <c r="G157" s="8"/>
    </row>
    <row r="158" spans="1:7" ht="21" customHeight="1">
      <c r="A158" s="2" t="s">
        <v>152</v>
      </c>
      <c r="B158" s="3">
        <v>45196.952859999998</v>
      </c>
      <c r="C158" s="3">
        <v>24140.679399999997</v>
      </c>
      <c r="D158" s="3">
        <v>40257</v>
      </c>
      <c r="E158" s="12">
        <v>93.5</v>
      </c>
      <c r="F158" s="3">
        <v>2049.125</v>
      </c>
      <c r="G158" s="8"/>
    </row>
    <row r="159" spans="1:7" ht="21" customHeight="1">
      <c r="A159" s="2" t="s">
        <v>153</v>
      </c>
      <c r="B159" s="3">
        <v>44422.400000000001</v>
      </c>
      <c r="C159" s="3">
        <v>22832.169000000002</v>
      </c>
      <c r="D159" s="3">
        <v>43166.536</v>
      </c>
      <c r="E159" s="12">
        <v>94</v>
      </c>
      <c r="F159" s="3">
        <v>2082.0574999999999</v>
      </c>
      <c r="G159" s="8"/>
    </row>
    <row r="160" spans="1:7" ht="21" customHeight="1">
      <c r="A160" s="2" t="s">
        <v>154</v>
      </c>
      <c r="B160" s="3">
        <v>42558.5</v>
      </c>
      <c r="C160" s="3">
        <v>24083.7</v>
      </c>
      <c r="D160" s="3">
        <v>48637.832000000002</v>
      </c>
      <c r="E160" s="12">
        <v>86.7</v>
      </c>
      <c r="F160" s="3">
        <v>2128.88</v>
      </c>
      <c r="G160" s="8"/>
    </row>
    <row r="161" spans="1:7" ht="21" customHeight="1">
      <c r="A161" s="4" t="s">
        <v>155</v>
      </c>
      <c r="B161" s="5">
        <v>40811.06</v>
      </c>
      <c r="C161" s="5">
        <v>23287.362000000001</v>
      </c>
      <c r="D161" s="5">
        <v>50843.798999999999</v>
      </c>
      <c r="E161" s="13">
        <v>90.6</v>
      </c>
      <c r="F161" s="5">
        <v>2176.585</v>
      </c>
      <c r="G161" s="8"/>
    </row>
    <row r="162" spans="1:7" ht="21" customHeight="1">
      <c r="A162" s="4" t="s">
        <v>9</v>
      </c>
      <c r="B162" s="5">
        <v>38743.894</v>
      </c>
      <c r="C162" s="5">
        <v>23244.541000000001</v>
      </c>
      <c r="D162" s="5">
        <v>44926.978999999999</v>
      </c>
      <c r="E162" s="13">
        <v>87.7</v>
      </c>
      <c r="F162" s="5">
        <v>2286.3825000000002</v>
      </c>
      <c r="G162" s="9"/>
    </row>
    <row r="163" spans="1:7" ht="21" customHeight="1">
      <c r="A163" s="4" t="s">
        <v>10</v>
      </c>
      <c r="B163" s="5">
        <v>39672.663999999997</v>
      </c>
      <c r="C163" s="5">
        <v>23434.06</v>
      </c>
      <c r="D163" s="5">
        <v>51272.451999999997</v>
      </c>
      <c r="E163" s="13">
        <v>97.4</v>
      </c>
      <c r="F163" s="5">
        <v>2369.6325000000002</v>
      </c>
      <c r="G163" s="8"/>
    </row>
    <row r="164" spans="1:7" ht="21" customHeight="1">
      <c r="A164" s="2" t="s">
        <v>11</v>
      </c>
      <c r="B164" s="3">
        <v>43208.491999999998</v>
      </c>
      <c r="C164" s="3">
        <v>24707.917000000001</v>
      </c>
      <c r="D164" s="3">
        <v>48830.44</v>
      </c>
      <c r="E164" s="12">
        <v>98.7</v>
      </c>
      <c r="F164" s="3">
        <v>2406.5924999999997</v>
      </c>
      <c r="G164" s="9"/>
    </row>
    <row r="165" spans="1:7" ht="21" customHeight="1">
      <c r="A165" s="2" t="s">
        <v>12</v>
      </c>
      <c r="B165" s="3">
        <v>45353.733</v>
      </c>
      <c r="C165" s="3">
        <v>24310.597000000002</v>
      </c>
      <c r="D165" s="3">
        <v>47105.569000000003</v>
      </c>
      <c r="E165" s="12">
        <v>96.7</v>
      </c>
      <c r="F165" s="3">
        <v>2376.2449999999999</v>
      </c>
      <c r="G165" s="8"/>
    </row>
    <row r="166" spans="1:7" ht="21" customHeight="1">
      <c r="A166" s="2" t="s">
        <v>13</v>
      </c>
      <c r="B166" s="3">
        <v>42336.101000000002</v>
      </c>
      <c r="C166" s="3">
        <v>24259.508999999998</v>
      </c>
      <c r="D166" s="3">
        <v>55115.24</v>
      </c>
      <c r="E166" s="12">
        <v>93.4</v>
      </c>
      <c r="F166" s="3">
        <v>2376.3374999999996</v>
      </c>
      <c r="G166" s="9"/>
    </row>
    <row r="167" spans="1:7" ht="21" customHeight="1">
      <c r="A167" s="4" t="s">
        <v>14</v>
      </c>
      <c r="B167" s="5">
        <v>38368.803999999996</v>
      </c>
      <c r="C167" s="5">
        <v>22845.706999999999</v>
      </c>
      <c r="D167" s="5">
        <v>44791.239000000001</v>
      </c>
      <c r="E167" s="13">
        <v>88.5</v>
      </c>
      <c r="F167" s="5">
        <v>2474.6200000000003</v>
      </c>
      <c r="G167" s="8"/>
    </row>
    <row r="168" spans="1:7" ht="21" customHeight="1">
      <c r="A168" s="4" t="s">
        <v>15</v>
      </c>
      <c r="B168" s="5">
        <v>41293.173999999999</v>
      </c>
      <c r="C168" s="5">
        <v>23856.131000000001</v>
      </c>
      <c r="D168" s="5">
        <v>49707.197</v>
      </c>
      <c r="E168" s="13">
        <v>97.8</v>
      </c>
      <c r="F168" s="5">
        <v>2512.0625</v>
      </c>
      <c r="G168" s="9"/>
    </row>
    <row r="169" spans="1:7" ht="21" customHeight="1">
      <c r="A169" s="4" t="s">
        <v>16</v>
      </c>
      <c r="B169" s="5">
        <v>45780.576000000001</v>
      </c>
      <c r="C169" s="5">
        <v>24967.186000000002</v>
      </c>
      <c r="D169" s="5">
        <v>49040.139000000003</v>
      </c>
      <c r="E169" s="13">
        <v>97</v>
      </c>
      <c r="F169" s="5">
        <v>2470.625</v>
      </c>
      <c r="G169" s="8"/>
    </row>
    <row r="170" spans="1:7" ht="21" customHeight="1">
      <c r="A170" s="2" t="s">
        <v>156</v>
      </c>
      <c r="B170" s="3">
        <v>48361.741000000002</v>
      </c>
      <c r="C170" s="3">
        <v>25319.198</v>
      </c>
      <c r="D170" s="3">
        <v>49221.290999999997</v>
      </c>
      <c r="E170" s="12">
        <v>101.1</v>
      </c>
      <c r="F170" s="3">
        <v>2528.59</v>
      </c>
      <c r="G170" s="8"/>
    </row>
    <row r="171" spans="1:7" ht="21" customHeight="1">
      <c r="A171" s="2" t="s">
        <v>157</v>
      </c>
      <c r="B171" s="3">
        <v>46749.815999999999</v>
      </c>
      <c r="C171" s="3">
        <v>23299.768</v>
      </c>
      <c r="D171" s="3">
        <v>44523.53</v>
      </c>
      <c r="E171" s="12">
        <v>97.5</v>
      </c>
      <c r="F171" s="3">
        <v>2484.1849999999999</v>
      </c>
      <c r="G171" s="8"/>
    </row>
    <row r="172" spans="1:7" ht="21" customHeight="1">
      <c r="A172" s="2" t="s">
        <v>158</v>
      </c>
      <c r="B172" s="3">
        <v>42936.45</v>
      </c>
      <c r="C172" s="3">
        <v>23951.280999999999</v>
      </c>
      <c r="D172" s="3">
        <v>51309.932000000001</v>
      </c>
      <c r="E172" s="12">
        <v>96.7</v>
      </c>
      <c r="F172" s="3">
        <v>2433.9825000000001</v>
      </c>
      <c r="G172" s="8"/>
    </row>
    <row r="173" spans="1:7" ht="21" customHeight="1">
      <c r="A173" s="4" t="s">
        <v>159</v>
      </c>
      <c r="B173" s="5">
        <v>42032.550999999999</v>
      </c>
      <c r="C173" s="5">
        <v>24286.864000000001</v>
      </c>
      <c r="D173" s="5">
        <v>49850.235000000001</v>
      </c>
      <c r="E173" s="13">
        <v>95.1</v>
      </c>
      <c r="F173" s="5">
        <v>2472.8474999999999</v>
      </c>
      <c r="G173" s="8"/>
    </row>
    <row r="174" spans="1:7" ht="21" customHeight="1">
      <c r="A174" s="4" t="s">
        <v>3</v>
      </c>
      <c r="B174" s="5">
        <v>40530.519</v>
      </c>
      <c r="C174" s="5">
        <v>24393.927</v>
      </c>
      <c r="D174" s="5">
        <v>50687.75</v>
      </c>
      <c r="E174" s="13">
        <v>95.5</v>
      </c>
      <c r="F174" s="5">
        <v>2463.7275</v>
      </c>
      <c r="G174" s="9"/>
    </row>
    <row r="175" spans="1:7" ht="21" customHeight="1">
      <c r="A175" s="4" t="s">
        <v>4</v>
      </c>
      <c r="B175" s="5">
        <v>41045.644999999997</v>
      </c>
      <c r="C175" s="5">
        <v>24035.096000000001</v>
      </c>
      <c r="D175" s="5">
        <v>51079.375</v>
      </c>
      <c r="E175" s="13">
        <v>94</v>
      </c>
      <c r="F175" s="5">
        <v>2380.4274999999998</v>
      </c>
      <c r="G175" s="8"/>
    </row>
    <row r="176" spans="1:7" ht="21" customHeight="1">
      <c r="A176" s="2" t="s">
        <v>5</v>
      </c>
      <c r="B176" s="3">
        <v>44029.95</v>
      </c>
      <c r="C176" s="3">
        <v>25138.637999999999</v>
      </c>
      <c r="D176" s="3">
        <v>51810.254999999997</v>
      </c>
      <c r="E176" s="12">
        <v>94.2</v>
      </c>
      <c r="F176" s="3">
        <v>2297.2449999999999</v>
      </c>
      <c r="G176" s="9"/>
    </row>
    <row r="177" spans="1:20" ht="21" customHeight="1">
      <c r="A177" s="2" t="s">
        <v>6</v>
      </c>
      <c r="B177" s="3">
        <v>49532.097999999998</v>
      </c>
      <c r="C177" s="3">
        <v>25119.985000000001</v>
      </c>
      <c r="D177" s="3">
        <v>51180.449000000001</v>
      </c>
      <c r="E177" s="12">
        <v>93.3</v>
      </c>
      <c r="F177" s="3">
        <v>2291.2550000000001</v>
      </c>
      <c r="G177" s="8"/>
    </row>
    <row r="178" spans="1:20" ht="21" customHeight="1">
      <c r="A178" s="2" t="s">
        <v>7</v>
      </c>
      <c r="B178" s="3">
        <v>43729.3</v>
      </c>
      <c r="C178" s="3">
        <v>24120.738000000001</v>
      </c>
      <c r="D178" s="3">
        <v>50650.207999999999</v>
      </c>
      <c r="E178" s="12">
        <v>91.3</v>
      </c>
      <c r="F178" s="3">
        <v>2320.6299999999997</v>
      </c>
      <c r="G178" s="8"/>
    </row>
    <row r="179" spans="1:20" ht="21" customHeight="1">
      <c r="A179" s="4" t="s">
        <v>8</v>
      </c>
      <c r="B179" s="5">
        <v>39977.730000000003</v>
      </c>
      <c r="C179" s="5">
        <v>24087.916000000001</v>
      </c>
      <c r="D179" s="5">
        <v>54860.31</v>
      </c>
      <c r="E179" s="13">
        <v>94.1</v>
      </c>
      <c r="F179" s="5">
        <v>2179.3474999999999</v>
      </c>
      <c r="G179" s="8"/>
    </row>
    <row r="180" spans="1:20" ht="21" customHeight="1">
      <c r="A180" s="4">
        <v>2018.11</v>
      </c>
      <c r="B180" s="5">
        <v>41905.476000000002</v>
      </c>
      <c r="C180" s="5">
        <v>24082.343000000001</v>
      </c>
      <c r="D180" s="5">
        <v>51479.53</v>
      </c>
      <c r="E180" s="13">
        <v>91.2</v>
      </c>
      <c r="F180" s="5">
        <v>2073.0349999999999</v>
      </c>
      <c r="G180" s="8"/>
    </row>
    <row r="181" spans="1:20" ht="21" customHeight="1">
      <c r="A181" s="4">
        <v>2018.12</v>
      </c>
      <c r="B181" s="5">
        <v>45317.885000000002</v>
      </c>
      <c r="C181" s="5">
        <v>25162.91</v>
      </c>
      <c r="D181" s="5">
        <v>48206.792999999998</v>
      </c>
      <c r="E181" s="13">
        <v>90.1</v>
      </c>
      <c r="F181" s="5">
        <v>2079.9349999999999</v>
      </c>
      <c r="G181" s="8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ht="21" customHeight="1">
      <c r="A182" s="2" t="s">
        <v>160</v>
      </c>
      <c r="B182" s="3">
        <v>48644.909</v>
      </c>
      <c r="C182" s="3">
        <v>25660.039000000001</v>
      </c>
      <c r="D182" s="3">
        <v>46168.934000000001</v>
      </c>
      <c r="E182" s="12">
        <v>94.7</v>
      </c>
      <c r="F182" s="3">
        <v>2115.7024999999999</v>
      </c>
      <c r="G182" s="8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21" customHeight="1">
      <c r="A183" s="2" t="s">
        <v>161</v>
      </c>
      <c r="B183" s="3">
        <v>44353.99</v>
      </c>
      <c r="C183" s="3">
        <v>22506.321</v>
      </c>
      <c r="D183" s="3">
        <v>39481.803</v>
      </c>
      <c r="E183" s="12">
        <v>85.9</v>
      </c>
      <c r="F183" s="3">
        <v>2204.1225000000004</v>
      </c>
      <c r="G183" s="9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21" customHeight="1">
      <c r="A184" s="2" t="s">
        <v>162</v>
      </c>
      <c r="B184" s="3">
        <v>43089.012999999999</v>
      </c>
      <c r="C184" s="3">
        <v>24489.66</v>
      </c>
      <c r="D184" s="3">
        <v>47003.205999999998</v>
      </c>
      <c r="E184" s="12">
        <v>92</v>
      </c>
      <c r="F184" s="3">
        <v>2172.1475</v>
      </c>
      <c r="G184" s="8"/>
    </row>
    <row r="185" spans="1:20" ht="21" customHeight="1">
      <c r="A185" s="4">
        <v>2019.04</v>
      </c>
      <c r="B185" s="5">
        <v>42440.87</v>
      </c>
      <c r="C185" s="5">
        <v>24087.149000000001</v>
      </c>
      <c r="D185" s="5">
        <v>48781.156000000003</v>
      </c>
      <c r="E185" s="13">
        <v>93.5</v>
      </c>
      <c r="F185" s="5">
        <v>2190.5650000000001</v>
      </c>
      <c r="G185" s="8"/>
    </row>
    <row r="186" spans="1:20" ht="21" customHeight="1">
      <c r="A186" s="4">
        <v>2019.05</v>
      </c>
      <c r="B186" s="5">
        <v>40708.218000000001</v>
      </c>
      <c r="C186" s="5">
        <v>24151.606</v>
      </c>
      <c r="D186" s="5">
        <v>45703.947999999997</v>
      </c>
      <c r="E186" s="13">
        <v>89.8</v>
      </c>
      <c r="F186" s="5">
        <v>2116.9900000000002</v>
      </c>
      <c r="G186" s="9"/>
    </row>
    <row r="187" spans="1:20" ht="21" customHeight="1">
      <c r="A187" s="4">
        <v>2019.06</v>
      </c>
      <c r="B187" s="5">
        <v>40620.016000000003</v>
      </c>
      <c r="C187" s="5">
        <v>23606.876</v>
      </c>
      <c r="D187" s="5">
        <v>44008.404000000002</v>
      </c>
      <c r="E187" s="13">
        <v>88.3</v>
      </c>
      <c r="F187" s="5">
        <v>2083.0225</v>
      </c>
      <c r="G187" s="9"/>
    </row>
    <row r="188" spans="1:20" ht="21" customHeight="1">
      <c r="A188" s="2">
        <v>2019.07</v>
      </c>
      <c r="B188" s="3">
        <v>42966.423000000003</v>
      </c>
      <c r="C188" s="3">
        <v>24608.976999999999</v>
      </c>
      <c r="D188" s="3">
        <v>46078.220999999998</v>
      </c>
      <c r="E188" s="12">
        <v>95.1</v>
      </c>
      <c r="F188" s="3">
        <v>2082.4949999999999</v>
      </c>
      <c r="G188" s="9"/>
    </row>
    <row r="189" spans="1:20" ht="21" customHeight="1">
      <c r="A189" s="2">
        <v>2019.08</v>
      </c>
      <c r="B189" s="3">
        <v>47558.697999999997</v>
      </c>
      <c r="C189" s="3">
        <v>25103.227999999999</v>
      </c>
      <c r="D189" s="3">
        <v>44020.065000000002</v>
      </c>
      <c r="E189" s="12">
        <v>84.8</v>
      </c>
      <c r="F189" s="3">
        <v>1976.7299999999998</v>
      </c>
      <c r="G189" s="8"/>
    </row>
    <row r="190" spans="1:20" ht="21" customHeight="1">
      <c r="A190" s="2">
        <v>2019.09</v>
      </c>
      <c r="B190" s="3">
        <v>43649.517</v>
      </c>
      <c r="C190" s="3">
        <v>23468.891</v>
      </c>
      <c r="D190" s="3">
        <v>44629.053</v>
      </c>
      <c r="E190" s="12">
        <v>87.7</v>
      </c>
      <c r="F190" s="3">
        <v>2021.115</v>
      </c>
      <c r="G190" s="8"/>
    </row>
    <row r="191" spans="1:20" ht="21" customHeight="1">
      <c r="A191" s="4" t="s">
        <v>164</v>
      </c>
      <c r="B191" s="5">
        <v>40623.055999999997</v>
      </c>
      <c r="C191" s="5">
        <v>23729.341</v>
      </c>
      <c r="D191" s="5">
        <v>46648.756000000001</v>
      </c>
      <c r="E191" s="13">
        <v>92.5</v>
      </c>
      <c r="F191" s="5">
        <v>2065.4974999999999</v>
      </c>
      <c r="G191" s="8"/>
    </row>
    <row r="192" spans="1:20" ht="21" customHeight="1">
      <c r="A192" s="4">
        <v>2019.11</v>
      </c>
      <c r="B192" s="5">
        <v>41111.913</v>
      </c>
      <c r="C192" s="5">
        <v>23350.392</v>
      </c>
      <c r="D192" s="5">
        <v>44040.722000000002</v>
      </c>
      <c r="E192" s="13">
        <v>93.5</v>
      </c>
      <c r="F192" s="5">
        <v>2105.0425000000005</v>
      </c>
      <c r="G192" s="8"/>
    </row>
    <row r="193" spans="1:9" ht="21" customHeight="1">
      <c r="A193" s="4">
        <v>2019.12</v>
      </c>
      <c r="B193" s="5">
        <v>44732.114000000001</v>
      </c>
      <c r="C193" s="5">
        <v>24477.72</v>
      </c>
      <c r="D193" s="5">
        <v>45668.341</v>
      </c>
      <c r="E193" s="13">
        <v>90</v>
      </c>
      <c r="F193" s="5">
        <v>2141.0825</v>
      </c>
      <c r="G193" s="8"/>
    </row>
    <row r="194" spans="1:9" ht="21" customHeight="1">
      <c r="A194" s="2">
        <v>2020.01</v>
      </c>
      <c r="B194" s="3">
        <v>46326.915999999997</v>
      </c>
      <c r="C194" s="3">
        <v>24157.031999999999</v>
      </c>
      <c r="D194" s="3">
        <v>43114.779000000002</v>
      </c>
      <c r="E194" s="12">
        <v>90.3</v>
      </c>
      <c r="F194" s="3">
        <v>2179.1150000000002</v>
      </c>
      <c r="G194" s="8"/>
    </row>
    <row r="195" spans="1:9" ht="21" customHeight="1">
      <c r="A195" s="2">
        <v>2020.02</v>
      </c>
      <c r="B195" s="3">
        <v>44498.866999999998</v>
      </c>
      <c r="C195" s="3">
        <v>22987.544999999998</v>
      </c>
      <c r="D195" s="3">
        <v>40878.18</v>
      </c>
      <c r="E195" s="12">
        <v>92</v>
      </c>
      <c r="F195" s="3">
        <v>2077.4825000000001</v>
      </c>
      <c r="G195" s="9"/>
    </row>
    <row r="196" spans="1:9" ht="21" customHeight="1">
      <c r="A196" s="2">
        <v>2020.03</v>
      </c>
      <c r="B196" s="3">
        <v>42870.785000000003</v>
      </c>
      <c r="C196" s="3">
        <v>23829.266</v>
      </c>
      <c r="D196" s="3">
        <v>46268.616999999998</v>
      </c>
      <c r="E196" s="12">
        <v>84.4</v>
      </c>
      <c r="F196" s="3">
        <v>1820.0450000000001</v>
      </c>
      <c r="G196" s="8"/>
    </row>
    <row r="197" spans="1:9" ht="21" customHeight="1">
      <c r="A197" s="4">
        <v>2020.04</v>
      </c>
      <c r="B197" s="5">
        <v>40475.29</v>
      </c>
      <c r="C197" s="5">
        <v>22635.638999999999</v>
      </c>
      <c r="D197" s="5">
        <v>36346.197999999997</v>
      </c>
      <c r="E197" s="13">
        <v>59.3</v>
      </c>
      <c r="F197" s="5">
        <v>1826.62</v>
      </c>
      <c r="G197" s="8"/>
    </row>
    <row r="198" spans="1:9" ht="21" customHeight="1">
      <c r="A198" s="4" t="s">
        <v>167</v>
      </c>
      <c r="B198" s="5">
        <v>38328</v>
      </c>
      <c r="C198" s="5">
        <v>21749</v>
      </c>
      <c r="D198" s="5">
        <v>34900.627</v>
      </c>
      <c r="E198" s="13">
        <v>61.8</v>
      </c>
      <c r="F198" s="5">
        <v>1971.2075</v>
      </c>
      <c r="G198" s="9"/>
    </row>
    <row r="199" spans="1:9" ht="21" customHeight="1">
      <c r="A199" s="4" t="s">
        <v>168</v>
      </c>
      <c r="B199" s="5">
        <v>39753</v>
      </c>
      <c r="C199" s="5">
        <v>22103</v>
      </c>
      <c r="D199" s="5">
        <v>39230</v>
      </c>
      <c r="E199" s="13">
        <v>68.900000000000006</v>
      </c>
      <c r="F199" s="5">
        <v>2105.7799999999997</v>
      </c>
    </row>
    <row r="200" spans="1:9" ht="21" customHeight="1">
      <c r="A200" s="2">
        <v>2020.07</v>
      </c>
      <c r="B200" s="3">
        <v>42068</v>
      </c>
      <c r="C200" s="3">
        <v>23468</v>
      </c>
      <c r="D200" s="3">
        <v>42827</v>
      </c>
      <c r="E200" s="12">
        <v>73.7</v>
      </c>
      <c r="F200" s="3">
        <v>2249.37</v>
      </c>
    </row>
    <row r="201" spans="1:9" ht="21" customHeight="1">
      <c r="A201" s="2">
        <v>2020.08</v>
      </c>
      <c r="B201" s="3">
        <v>44599</v>
      </c>
      <c r="C201" s="3">
        <v>23506</v>
      </c>
      <c r="D201" s="3">
        <v>39534</v>
      </c>
      <c r="E201" s="12">
        <v>81.599999999999994</v>
      </c>
      <c r="F201" s="3">
        <v>2326.17</v>
      </c>
    </row>
    <row r="202" spans="1:9" ht="21" customHeight="1">
      <c r="A202" s="2">
        <v>2020.09</v>
      </c>
      <c r="B202" s="3">
        <v>45111</v>
      </c>
      <c r="C202" s="3">
        <v>24014</v>
      </c>
      <c r="D202" s="3">
        <v>47866</v>
      </c>
      <c r="E202" s="12">
        <v>83.5</v>
      </c>
      <c r="F202" s="3">
        <v>2327.89</v>
      </c>
    </row>
    <row r="203" spans="1:9" ht="21" customHeight="1">
      <c r="A203" s="4" t="s">
        <v>172</v>
      </c>
      <c r="B203" s="5">
        <v>39065</v>
      </c>
      <c r="C203" s="5">
        <v>22623</v>
      </c>
      <c r="D203" s="5">
        <v>44883</v>
      </c>
      <c r="E203" s="13">
        <v>84.6</v>
      </c>
      <c r="F203" s="5">
        <v>2267.15</v>
      </c>
      <c r="H203" s="6"/>
      <c r="I203" s="6"/>
    </row>
    <row r="204" spans="1:9" ht="21" customHeight="1">
      <c r="A204" s="4">
        <v>2020.11</v>
      </c>
      <c r="B204" s="5">
        <v>41147</v>
      </c>
      <c r="C204" s="5">
        <v>23041</v>
      </c>
      <c r="D204" s="5">
        <v>45841</v>
      </c>
      <c r="E204" s="13">
        <v>99.5</v>
      </c>
      <c r="F204" s="5">
        <v>2591.34</v>
      </c>
      <c r="H204" s="6"/>
      <c r="I204" s="6"/>
    </row>
    <row r="205" spans="1:9" ht="21" customHeight="1">
      <c r="A205" s="4">
        <v>2020.12</v>
      </c>
      <c r="B205" s="5"/>
      <c r="C205" s="5"/>
      <c r="D205" s="5">
        <v>47753.950000000004</v>
      </c>
      <c r="E205" s="13">
        <v>98.9</v>
      </c>
      <c r="F205" s="5">
        <v>2873.47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B90B-22C0-476F-8D46-52D449EB5100}">
  <dimension ref="A1:M45"/>
  <sheetViews>
    <sheetView workbookViewId="0">
      <selection activeCell="AB29" sqref="AB29"/>
    </sheetView>
  </sheetViews>
  <sheetFormatPr defaultRowHeight="16.5"/>
  <cols>
    <col min="1" max="13" width="9" style="14"/>
  </cols>
  <sheetData>
    <row r="1" spans="1:13">
      <c r="A1" s="16" t="s">
        <v>185</v>
      </c>
    </row>
    <row r="2" spans="1:13">
      <c r="B2" s="14" t="s">
        <v>173</v>
      </c>
      <c r="C2" s="14" t="s">
        <v>174</v>
      </c>
      <c r="D2" s="14" t="s">
        <v>175</v>
      </c>
      <c r="E2" s="14" t="s">
        <v>176</v>
      </c>
      <c r="F2" s="14" t="s">
        <v>177</v>
      </c>
      <c r="G2" s="14" t="s">
        <v>178</v>
      </c>
      <c r="H2" s="14" t="s">
        <v>179</v>
      </c>
      <c r="I2" s="14" t="s">
        <v>180</v>
      </c>
      <c r="J2" s="14" t="s">
        <v>181</v>
      </c>
      <c r="K2" s="14" t="s">
        <v>182</v>
      </c>
      <c r="L2" s="14" t="s">
        <v>183</v>
      </c>
      <c r="M2" s="14" t="s">
        <v>184</v>
      </c>
    </row>
    <row r="3" spans="1:13">
      <c r="A3" s="14">
        <v>2004</v>
      </c>
      <c r="B3" s="3">
        <v>13320</v>
      </c>
      <c r="C3" s="3">
        <v>13279</v>
      </c>
      <c r="D3" s="3">
        <v>14003</v>
      </c>
      <c r="E3" s="5">
        <v>13742</v>
      </c>
      <c r="F3" s="5">
        <v>13830</v>
      </c>
      <c r="G3" s="5">
        <v>14080</v>
      </c>
      <c r="H3" s="3">
        <v>14046</v>
      </c>
      <c r="I3" s="3">
        <v>13764</v>
      </c>
      <c r="J3" s="3">
        <v>13665</v>
      </c>
      <c r="K3" s="5">
        <v>13958</v>
      </c>
      <c r="L3" s="5">
        <v>14128</v>
      </c>
      <c r="M3" s="5">
        <v>14401</v>
      </c>
    </row>
    <row r="4" spans="1:13">
      <c r="A4" s="14">
        <v>2005</v>
      </c>
      <c r="B4" s="3">
        <v>14554</v>
      </c>
      <c r="C4" s="3">
        <v>12937</v>
      </c>
      <c r="D4" s="3">
        <v>14650</v>
      </c>
      <c r="E4" s="5">
        <v>14421</v>
      </c>
      <c r="F4" s="5">
        <v>14554</v>
      </c>
      <c r="G4" s="5">
        <v>14695</v>
      </c>
      <c r="H4" s="3">
        <v>14800</v>
      </c>
      <c r="I4" s="3">
        <v>14579</v>
      </c>
      <c r="J4" s="3">
        <v>14496</v>
      </c>
      <c r="K4" s="5">
        <v>14575</v>
      </c>
      <c r="L4" s="5">
        <v>14938</v>
      </c>
      <c r="M4" s="5">
        <v>15741</v>
      </c>
    </row>
    <row r="5" spans="1:13">
      <c r="A5" s="14">
        <v>2006</v>
      </c>
      <c r="B5" s="3">
        <v>15379</v>
      </c>
      <c r="C5" s="3">
        <v>14488</v>
      </c>
      <c r="D5" s="3">
        <v>15436</v>
      </c>
      <c r="E5" s="5">
        <v>15055</v>
      </c>
      <c r="F5" s="5">
        <v>15182</v>
      </c>
      <c r="G5" s="5">
        <v>15250</v>
      </c>
      <c r="H5" s="3">
        <v>15172</v>
      </c>
      <c r="I5" s="3">
        <v>15304</v>
      </c>
      <c r="J5" s="3">
        <v>15609</v>
      </c>
      <c r="K5" s="5">
        <v>14604</v>
      </c>
      <c r="L5" s="5">
        <v>15499</v>
      </c>
      <c r="M5" s="5">
        <v>16084</v>
      </c>
    </row>
    <row r="6" spans="1:13">
      <c r="A6" s="14">
        <v>2007</v>
      </c>
      <c r="B6" s="3">
        <v>16295</v>
      </c>
      <c r="C6" s="3">
        <v>14874</v>
      </c>
      <c r="D6" s="3">
        <v>16003</v>
      </c>
      <c r="E6" s="5">
        <v>15980</v>
      </c>
      <c r="F6" s="5">
        <v>16219</v>
      </c>
      <c r="G6" s="5">
        <v>16267</v>
      </c>
      <c r="H6" s="3">
        <v>16397</v>
      </c>
      <c r="I6" s="3">
        <v>16391</v>
      </c>
      <c r="J6" s="3">
        <v>16029</v>
      </c>
      <c r="K6" s="5">
        <v>16338</v>
      </c>
      <c r="L6" s="5">
        <v>16820</v>
      </c>
      <c r="M6" s="5">
        <v>17319</v>
      </c>
    </row>
    <row r="7" spans="1:13">
      <c r="A7" s="14">
        <v>2008</v>
      </c>
      <c r="B7" s="3">
        <v>17589</v>
      </c>
      <c r="C7" s="3">
        <v>16316</v>
      </c>
      <c r="D7" s="3">
        <v>17374</v>
      </c>
      <c r="E7" s="5">
        <v>16964</v>
      </c>
      <c r="F7" s="5">
        <v>16985</v>
      </c>
      <c r="G7" s="5">
        <v>17048</v>
      </c>
      <c r="H7" s="3">
        <v>17726</v>
      </c>
      <c r="I7" s="3">
        <v>17151</v>
      </c>
      <c r="J7" s="3">
        <v>16914</v>
      </c>
      <c r="K7" s="5">
        <v>17157</v>
      </c>
      <c r="L7" s="5">
        <v>16168</v>
      </c>
      <c r="M7" s="5">
        <v>16078</v>
      </c>
    </row>
    <row r="8" spans="1:13">
      <c r="A8" s="14">
        <v>2009</v>
      </c>
      <c r="B8" s="3">
        <v>15661</v>
      </c>
      <c r="C8" s="3">
        <v>15421</v>
      </c>
      <c r="D8" s="3">
        <v>16888</v>
      </c>
      <c r="E8" s="5">
        <v>17086</v>
      </c>
      <c r="F8" s="5">
        <v>16740</v>
      </c>
      <c r="G8" s="5">
        <v>17232</v>
      </c>
      <c r="H8" s="3">
        <v>17872</v>
      </c>
      <c r="I8" s="3">
        <v>17385</v>
      </c>
      <c r="J8" s="3">
        <v>18348</v>
      </c>
      <c r="K8" s="5">
        <v>17405</v>
      </c>
      <c r="L8" s="5">
        <v>18110</v>
      </c>
      <c r="M8" s="5">
        <v>19065</v>
      </c>
    </row>
    <row r="9" spans="1:13">
      <c r="A9" s="14">
        <v>2010</v>
      </c>
      <c r="B9" s="3">
        <v>19427</v>
      </c>
      <c r="C9" s="3">
        <v>17765</v>
      </c>
      <c r="D9" s="3">
        <v>19020</v>
      </c>
      <c r="E9" s="5">
        <v>19124</v>
      </c>
      <c r="F9" s="5">
        <v>19047</v>
      </c>
      <c r="G9" s="5">
        <v>19227</v>
      </c>
      <c r="H9" s="3">
        <v>19856</v>
      </c>
      <c r="I9" s="3">
        <v>19531</v>
      </c>
      <c r="J9" s="3">
        <v>19247</v>
      </c>
      <c r="K9" s="5">
        <v>19330</v>
      </c>
      <c r="L9" s="5">
        <v>20010</v>
      </c>
      <c r="M9" s="5">
        <v>21090</v>
      </c>
    </row>
    <row r="10" spans="1:13">
      <c r="A10" s="14">
        <v>2011</v>
      </c>
      <c r="B10" s="3">
        <v>21767</v>
      </c>
      <c r="C10" s="3">
        <v>19223</v>
      </c>
      <c r="D10" s="3">
        <v>21103</v>
      </c>
      <c r="E10" s="5">
        <v>20868</v>
      </c>
      <c r="F10" s="5">
        <v>20669</v>
      </c>
      <c r="G10" s="5">
        <v>20973</v>
      </c>
      <c r="H10" s="3">
        <v>21581</v>
      </c>
      <c r="I10" s="3">
        <v>20912</v>
      </c>
      <c r="J10" s="3">
        <v>20471</v>
      </c>
      <c r="K10" s="5">
        <v>21098</v>
      </c>
      <c r="L10" s="5">
        <v>21055</v>
      </c>
      <c r="M10" s="5">
        <v>21771</v>
      </c>
    </row>
    <row r="11" spans="1:13">
      <c r="A11" s="14">
        <v>2012</v>
      </c>
      <c r="B11" s="3">
        <v>21630</v>
      </c>
      <c r="C11" s="3">
        <v>21096</v>
      </c>
      <c r="D11" s="3">
        <v>21947</v>
      </c>
      <c r="E11" s="5">
        <v>21220</v>
      </c>
      <c r="F11" s="5">
        <v>21534</v>
      </c>
      <c r="G11" s="5">
        <v>21552</v>
      </c>
      <c r="H11" s="3">
        <v>22068</v>
      </c>
      <c r="I11" s="3">
        <v>21385</v>
      </c>
      <c r="J11" s="3">
        <v>21192</v>
      </c>
      <c r="K11" s="5">
        <v>20786</v>
      </c>
      <c r="L11" s="5">
        <v>21424</v>
      </c>
      <c r="M11" s="5">
        <v>22268</v>
      </c>
    </row>
    <row r="12" spans="1:13">
      <c r="A12" s="14">
        <v>2013</v>
      </c>
      <c r="B12" s="3">
        <v>22623</v>
      </c>
      <c r="C12" s="3">
        <v>20296</v>
      </c>
      <c r="D12" s="3">
        <v>21983</v>
      </c>
      <c r="E12" s="5">
        <v>21887</v>
      </c>
      <c r="F12" s="5">
        <v>22133</v>
      </c>
      <c r="G12" s="5">
        <v>22087</v>
      </c>
      <c r="H12" s="3">
        <v>22720</v>
      </c>
      <c r="I12" s="3">
        <v>21819</v>
      </c>
      <c r="J12" s="3">
        <v>21804</v>
      </c>
      <c r="K12" s="5">
        <v>22439</v>
      </c>
      <c r="L12" s="5">
        <v>22334</v>
      </c>
      <c r="M12" s="5">
        <v>23247</v>
      </c>
    </row>
    <row r="13" spans="1:13">
      <c r="A13" s="14">
        <v>2014</v>
      </c>
      <c r="B13" s="3">
        <v>23159</v>
      </c>
      <c r="C13" s="3">
        <v>21259</v>
      </c>
      <c r="D13" s="3">
        <v>23277</v>
      </c>
      <c r="E13" s="5">
        <v>22826</v>
      </c>
      <c r="F13" s="5">
        <v>22560</v>
      </c>
      <c r="G13" s="5">
        <v>22547</v>
      </c>
      <c r="H13" s="3">
        <v>23692</v>
      </c>
      <c r="I13" s="3">
        <v>22310</v>
      </c>
      <c r="J13" s="3">
        <v>21968</v>
      </c>
      <c r="K13" s="5">
        <v>23057</v>
      </c>
      <c r="L13" s="5">
        <v>22321</v>
      </c>
      <c r="M13" s="5">
        <v>23575</v>
      </c>
    </row>
    <row r="14" spans="1:13">
      <c r="A14" s="14">
        <v>2015</v>
      </c>
      <c r="B14" s="3">
        <v>23838</v>
      </c>
      <c r="C14" s="3">
        <v>21481</v>
      </c>
      <c r="D14" s="3">
        <v>23011</v>
      </c>
      <c r="E14" s="5">
        <v>22964</v>
      </c>
      <c r="F14" s="5">
        <v>22694</v>
      </c>
      <c r="G14" s="5">
        <v>22781</v>
      </c>
      <c r="H14" s="3">
        <v>23116</v>
      </c>
      <c r="I14" s="3">
        <v>22891</v>
      </c>
      <c r="J14" s="3">
        <v>22626</v>
      </c>
      <c r="K14" s="5">
        <v>22504</v>
      </c>
      <c r="L14" s="5">
        <v>22356</v>
      </c>
      <c r="M14" s="5">
        <v>23289</v>
      </c>
    </row>
    <row r="15" spans="1:13">
      <c r="A15" s="14">
        <v>2016</v>
      </c>
      <c r="B15" s="3">
        <v>23769</v>
      </c>
      <c r="C15" s="3">
        <v>22067</v>
      </c>
      <c r="D15" s="3">
        <v>23527</v>
      </c>
      <c r="E15" s="5">
        <v>23072</v>
      </c>
      <c r="F15" s="5">
        <v>22904</v>
      </c>
      <c r="G15" s="5">
        <v>23572</v>
      </c>
      <c r="H15" s="3">
        <v>23238</v>
      </c>
      <c r="I15" s="3">
        <v>23442</v>
      </c>
      <c r="J15" s="3">
        <v>22679</v>
      </c>
      <c r="K15" s="5">
        <v>23098</v>
      </c>
      <c r="L15" s="5">
        <v>23139</v>
      </c>
      <c r="M15" s="5">
        <v>24321</v>
      </c>
    </row>
    <row r="16" spans="1:13">
      <c r="A16" s="14">
        <v>2017</v>
      </c>
      <c r="B16" s="3">
        <v>24140.679399999997</v>
      </c>
      <c r="C16" s="3">
        <v>22832.169000000002</v>
      </c>
      <c r="D16" s="3">
        <v>24083.7</v>
      </c>
      <c r="E16" s="5">
        <v>23287.362000000001</v>
      </c>
      <c r="F16" s="5">
        <v>23244.541000000001</v>
      </c>
      <c r="G16" s="5">
        <v>23434.06</v>
      </c>
      <c r="H16" s="3">
        <v>24707.917000000001</v>
      </c>
      <c r="I16" s="3">
        <v>24310.597000000002</v>
      </c>
      <c r="J16" s="3">
        <v>24259.508999999998</v>
      </c>
      <c r="K16" s="5">
        <v>22845.706999999999</v>
      </c>
      <c r="L16" s="5">
        <v>23856.131000000001</v>
      </c>
      <c r="M16" s="5">
        <v>24967.186000000002</v>
      </c>
    </row>
    <row r="17" spans="1:13">
      <c r="A17" s="14">
        <v>2018</v>
      </c>
      <c r="B17" s="3">
        <v>25319.198</v>
      </c>
      <c r="C17" s="3">
        <v>23299.768</v>
      </c>
      <c r="D17" s="3">
        <v>23951.280999999999</v>
      </c>
      <c r="E17" s="5">
        <v>24286.864000000001</v>
      </c>
      <c r="F17" s="5">
        <v>24393.927</v>
      </c>
      <c r="G17" s="5">
        <v>24035.096000000001</v>
      </c>
      <c r="H17" s="3">
        <v>25138.637999999999</v>
      </c>
      <c r="I17" s="3">
        <v>25119.985000000001</v>
      </c>
      <c r="J17" s="3">
        <v>24120.738000000001</v>
      </c>
      <c r="K17" s="5">
        <v>24087.916000000001</v>
      </c>
      <c r="L17" s="5">
        <v>24082.343000000001</v>
      </c>
      <c r="M17" s="5">
        <v>25162.91</v>
      </c>
    </row>
    <row r="18" spans="1:13">
      <c r="A18" s="14">
        <v>2019</v>
      </c>
      <c r="B18" s="3">
        <v>25660.039000000001</v>
      </c>
      <c r="C18" s="3">
        <v>22506.321</v>
      </c>
      <c r="D18" s="3">
        <v>24489.66</v>
      </c>
      <c r="E18" s="5">
        <v>24087.149000000001</v>
      </c>
      <c r="F18" s="5">
        <v>24151.606</v>
      </c>
      <c r="G18" s="5">
        <v>23606.876</v>
      </c>
      <c r="H18" s="3">
        <v>24608.976999999999</v>
      </c>
      <c r="I18" s="3">
        <v>25103.227999999999</v>
      </c>
      <c r="J18" s="3">
        <v>23468.891</v>
      </c>
      <c r="K18" s="5">
        <v>23729.341</v>
      </c>
      <c r="L18" s="5">
        <v>23350.392</v>
      </c>
      <c r="M18" s="5">
        <v>24477.72</v>
      </c>
    </row>
    <row r="19" spans="1:13">
      <c r="A19" s="14">
        <v>2020</v>
      </c>
      <c r="B19" s="3">
        <v>24157.031999999999</v>
      </c>
      <c r="C19" s="3">
        <v>22987.544999999998</v>
      </c>
      <c r="D19" s="3">
        <v>23829.266</v>
      </c>
      <c r="E19" s="5">
        <v>22635.638999999999</v>
      </c>
      <c r="F19" s="5">
        <v>21749</v>
      </c>
      <c r="G19" s="5">
        <v>22103</v>
      </c>
      <c r="H19" s="3">
        <v>23468</v>
      </c>
      <c r="I19" s="3">
        <v>23506</v>
      </c>
      <c r="J19" s="3">
        <v>24014</v>
      </c>
      <c r="K19" s="5">
        <f>Sheet2!J68</f>
        <v>23662.666666666668</v>
      </c>
      <c r="L19" s="5">
        <f>Sheet2!J69</f>
        <v>22832</v>
      </c>
      <c r="M19" s="5"/>
    </row>
    <row r="23" spans="1:13">
      <c r="A23" s="14" t="s">
        <v>186</v>
      </c>
    </row>
    <row r="24" spans="1:13">
      <c r="B24" s="14" t="s">
        <v>173</v>
      </c>
      <c r="C24" s="14" t="s">
        <v>174</v>
      </c>
      <c r="D24" s="14" t="s">
        <v>175</v>
      </c>
      <c r="E24" s="14" t="s">
        <v>176</v>
      </c>
      <c r="F24" s="14" t="s">
        <v>177</v>
      </c>
      <c r="G24" s="14" t="s">
        <v>178</v>
      </c>
      <c r="H24" s="14" t="s">
        <v>179</v>
      </c>
      <c r="I24" s="14" t="s">
        <v>180</v>
      </c>
      <c r="J24" s="14" t="s">
        <v>181</v>
      </c>
      <c r="K24" s="14" t="s">
        <v>182</v>
      </c>
      <c r="L24" s="14" t="s">
        <v>183</v>
      </c>
      <c r="M24" s="14" t="s">
        <v>184</v>
      </c>
    </row>
    <row r="25" spans="1:13">
      <c r="A25" s="14">
        <v>2000</v>
      </c>
      <c r="B25" s="15">
        <v>12162.424999999999</v>
      </c>
      <c r="C25" s="15">
        <v>12676.041999999999</v>
      </c>
      <c r="D25" s="15">
        <v>14429.703</v>
      </c>
      <c r="E25" s="15">
        <v>13522.04</v>
      </c>
      <c r="F25" s="15">
        <v>14636.754999999999</v>
      </c>
      <c r="G25" s="15">
        <v>15250.94</v>
      </c>
      <c r="H25" s="15">
        <v>14455.656000000001</v>
      </c>
      <c r="I25" s="15">
        <v>14786.88</v>
      </c>
      <c r="J25" s="15">
        <v>15133.379000000001</v>
      </c>
      <c r="K25" s="15">
        <v>15248.067999999999</v>
      </c>
      <c r="L25" s="15">
        <v>14989.067999999999</v>
      </c>
      <c r="M25" s="15">
        <v>14976.555</v>
      </c>
    </row>
    <row r="26" spans="1:13">
      <c r="A26" s="14">
        <v>2001</v>
      </c>
      <c r="B26" s="15">
        <v>12644.929</v>
      </c>
      <c r="C26" s="15">
        <v>13354.074000000001</v>
      </c>
      <c r="D26" s="15">
        <v>14124.891</v>
      </c>
      <c r="E26" s="15">
        <v>12121.11</v>
      </c>
      <c r="F26" s="15">
        <v>13306.959000000001</v>
      </c>
      <c r="G26" s="15">
        <v>12931.941000000001</v>
      </c>
      <c r="H26" s="15">
        <v>11392.257</v>
      </c>
      <c r="I26" s="15">
        <v>11766.191999999999</v>
      </c>
      <c r="J26" s="15">
        <v>12447.324000000001</v>
      </c>
      <c r="K26" s="15">
        <v>12086.028</v>
      </c>
      <c r="L26" s="15">
        <v>12348.967000000001</v>
      </c>
      <c r="M26" s="15">
        <v>11914.472</v>
      </c>
    </row>
    <row r="27" spans="1:13">
      <c r="A27" s="14">
        <v>2002</v>
      </c>
      <c r="B27" s="15">
        <v>11381.879000000001</v>
      </c>
      <c r="C27" s="15">
        <v>11023.037</v>
      </c>
      <c r="D27" s="15">
        <v>13251.323</v>
      </c>
      <c r="E27" s="15">
        <v>13184.534</v>
      </c>
      <c r="F27" s="15">
        <v>14173.177</v>
      </c>
      <c r="G27" s="15">
        <v>12894.088</v>
      </c>
      <c r="H27" s="15">
        <v>13395.179</v>
      </c>
      <c r="I27" s="15">
        <v>13959.11</v>
      </c>
      <c r="J27" s="15">
        <v>13900.763000000001</v>
      </c>
      <c r="K27" s="15">
        <v>15084.659</v>
      </c>
      <c r="L27" s="15">
        <v>15196.561</v>
      </c>
      <c r="M27" s="15">
        <v>15026.217000000001</v>
      </c>
    </row>
    <row r="28" spans="1:13">
      <c r="A28" s="14">
        <v>2003</v>
      </c>
      <c r="B28" s="15">
        <v>14319.931</v>
      </c>
      <c r="C28" s="15">
        <v>13337.145</v>
      </c>
      <c r="D28" s="15">
        <v>15378.85</v>
      </c>
      <c r="E28" s="15">
        <v>15720.592000000001</v>
      </c>
      <c r="F28" s="15">
        <v>14676.092000000001</v>
      </c>
      <c r="G28" s="15">
        <v>15656.326999999999</v>
      </c>
      <c r="H28" s="15">
        <v>15431.714</v>
      </c>
      <c r="I28" s="15">
        <v>15375.268</v>
      </c>
      <c r="J28" s="15">
        <v>17021.081999999999</v>
      </c>
      <c r="K28" s="15">
        <v>18929.665000000001</v>
      </c>
      <c r="L28" s="15">
        <v>18242.088</v>
      </c>
      <c r="M28" s="15">
        <v>19728.687999999998</v>
      </c>
    </row>
    <row r="29" spans="1:13">
      <c r="A29" s="14">
        <v>2004</v>
      </c>
      <c r="B29" s="15">
        <v>18987.12</v>
      </c>
      <c r="C29" s="15">
        <v>19136.968000000001</v>
      </c>
      <c r="D29" s="15">
        <v>21174.855</v>
      </c>
      <c r="E29" s="15">
        <v>21483.357</v>
      </c>
      <c r="F29" s="15">
        <v>20834.258999999998</v>
      </c>
      <c r="G29" s="15">
        <v>21657.111000000001</v>
      </c>
      <c r="H29" s="15">
        <v>21003.794000000002</v>
      </c>
      <c r="I29" s="15">
        <v>19798.969000000001</v>
      </c>
      <c r="J29" s="15">
        <v>20831.133000000002</v>
      </c>
      <c r="K29" s="15">
        <v>22663.289000000001</v>
      </c>
      <c r="L29" s="15">
        <v>23076.612000000001</v>
      </c>
      <c r="M29" s="15">
        <v>23197.205999999998</v>
      </c>
    </row>
    <row r="30" spans="1:13">
      <c r="A30" s="14">
        <v>2005</v>
      </c>
      <c r="B30" s="15">
        <v>22454.025000000001</v>
      </c>
      <c r="C30" s="15">
        <v>20401.096000000001</v>
      </c>
      <c r="D30" s="15">
        <v>23952.5</v>
      </c>
      <c r="E30" s="15">
        <v>22872.505000000001</v>
      </c>
      <c r="F30" s="15">
        <v>23122.703000000001</v>
      </c>
      <c r="G30" s="15">
        <v>23707.576000000001</v>
      </c>
      <c r="H30" s="15">
        <v>23235.522000000001</v>
      </c>
      <c r="I30" s="15">
        <v>23342.967000000001</v>
      </c>
      <c r="J30" s="15">
        <v>24519.190999999999</v>
      </c>
      <c r="K30" s="15">
        <v>25352.748</v>
      </c>
      <c r="L30" s="15">
        <v>25826.191999999999</v>
      </c>
      <c r="M30" s="15">
        <v>25631.716</v>
      </c>
    </row>
    <row r="31" spans="1:13">
      <c r="A31" s="14">
        <v>2006</v>
      </c>
      <c r="B31" s="15">
        <v>23257.866000000002</v>
      </c>
      <c r="C31" s="15">
        <v>23786.955999999998</v>
      </c>
      <c r="D31" s="15">
        <v>26840.145</v>
      </c>
      <c r="E31" s="15">
        <v>25590.123</v>
      </c>
      <c r="F31" s="15">
        <v>27934.507000000001</v>
      </c>
      <c r="G31" s="15">
        <v>27948.805</v>
      </c>
      <c r="H31" s="15">
        <v>25774.35</v>
      </c>
      <c r="I31" s="15">
        <v>27287.195</v>
      </c>
      <c r="J31" s="15">
        <v>29651.246999999999</v>
      </c>
      <c r="K31" s="15">
        <v>28015.958999999999</v>
      </c>
      <c r="L31" s="15">
        <v>30602.312999999998</v>
      </c>
      <c r="M31" s="15">
        <v>28775.383000000002</v>
      </c>
    </row>
    <row r="32" spans="1:13">
      <c r="A32" s="14">
        <v>2007</v>
      </c>
      <c r="B32" s="15">
        <v>28092.561000000002</v>
      </c>
      <c r="C32" s="15">
        <v>26225.125</v>
      </c>
      <c r="D32" s="15">
        <v>30385.84</v>
      </c>
      <c r="E32" s="15">
        <v>29944.455999999998</v>
      </c>
      <c r="F32" s="15">
        <v>31039.901000000002</v>
      </c>
      <c r="G32" s="15">
        <v>32000.109</v>
      </c>
      <c r="H32" s="15">
        <v>30207.444</v>
      </c>
      <c r="I32" s="15">
        <v>30998.133999999998</v>
      </c>
      <c r="J32" s="15">
        <v>29323.535</v>
      </c>
      <c r="K32" s="15">
        <v>34433.813000000002</v>
      </c>
      <c r="L32" s="15">
        <v>35807.892999999996</v>
      </c>
      <c r="M32" s="15">
        <v>33030.275999999998</v>
      </c>
    </row>
    <row r="33" spans="1:13">
      <c r="A33" s="14">
        <v>2008</v>
      </c>
      <c r="B33" s="15">
        <v>32274.575000000001</v>
      </c>
      <c r="C33" s="15">
        <v>31178.19</v>
      </c>
      <c r="D33" s="15">
        <v>35991.775999999998</v>
      </c>
      <c r="E33" s="15">
        <v>37850.247000000003</v>
      </c>
      <c r="F33" s="15">
        <v>39383.158000000003</v>
      </c>
      <c r="G33" s="15">
        <v>37258.608</v>
      </c>
      <c r="H33" s="15">
        <v>40961.222999999998</v>
      </c>
      <c r="I33" s="15">
        <v>36610.603000000003</v>
      </c>
      <c r="J33" s="15">
        <v>37428.303</v>
      </c>
      <c r="K33" s="15">
        <v>37111.14</v>
      </c>
      <c r="L33" s="15">
        <v>28841.616999999998</v>
      </c>
      <c r="M33" s="15">
        <v>27117.888999999999</v>
      </c>
    </row>
    <row r="34" spans="1:13">
      <c r="A34" s="14">
        <v>2009</v>
      </c>
      <c r="B34" s="15">
        <v>21133.404999999999</v>
      </c>
      <c r="C34" s="15">
        <v>25397.15</v>
      </c>
      <c r="D34" s="15">
        <v>27890.830999999998</v>
      </c>
      <c r="E34" s="15">
        <v>30326.508999999998</v>
      </c>
      <c r="F34" s="15">
        <v>27823.839</v>
      </c>
      <c r="G34" s="15">
        <v>32210.047999999999</v>
      </c>
      <c r="H34" s="15">
        <v>31908.462</v>
      </c>
      <c r="I34" s="15">
        <v>28949.627</v>
      </c>
      <c r="J34" s="15">
        <v>33922.428999999996</v>
      </c>
      <c r="K34" s="15">
        <v>33970.031999999999</v>
      </c>
      <c r="L34" s="15">
        <v>33991.607000000004</v>
      </c>
      <c r="M34" s="15">
        <v>36009.623</v>
      </c>
    </row>
    <row r="35" spans="1:13">
      <c r="A35" s="14">
        <v>2010</v>
      </c>
      <c r="B35" s="15">
        <v>30735.415000000001</v>
      </c>
      <c r="C35" s="15">
        <v>33039.402000000002</v>
      </c>
      <c r="D35" s="15">
        <v>37308.94</v>
      </c>
      <c r="E35" s="15">
        <v>39301.014000000003</v>
      </c>
      <c r="F35" s="15">
        <v>38887.93</v>
      </c>
      <c r="G35" s="15">
        <v>42049.044999999998</v>
      </c>
      <c r="H35" s="15">
        <v>40423.610999999997</v>
      </c>
      <c r="I35" s="15">
        <v>36480.955000000002</v>
      </c>
      <c r="J35" s="15">
        <v>39410.881999999998</v>
      </c>
      <c r="K35" s="15">
        <v>43340.334999999999</v>
      </c>
      <c r="L35" s="15">
        <v>41260.911999999997</v>
      </c>
      <c r="M35" s="15">
        <v>44145.32</v>
      </c>
    </row>
    <row r="36" spans="1:13">
      <c r="A36" s="14">
        <v>2011</v>
      </c>
      <c r="B36" s="15">
        <v>44465.366000000002</v>
      </c>
      <c r="C36" s="15">
        <v>38467.411999999997</v>
      </c>
      <c r="D36" s="15">
        <v>48052.991000000002</v>
      </c>
      <c r="E36" s="15">
        <v>48536.724999999999</v>
      </c>
      <c r="F36" s="15">
        <v>47331.328999999998</v>
      </c>
      <c r="G36" s="15">
        <v>46736.892999999996</v>
      </c>
      <c r="H36" s="15">
        <v>48950.112999999998</v>
      </c>
      <c r="I36" s="15">
        <v>45792.061000000002</v>
      </c>
      <c r="J36" s="15">
        <v>46510.964999999997</v>
      </c>
      <c r="K36" s="15">
        <v>46613.48</v>
      </c>
      <c r="L36" s="15">
        <v>46012.595000000001</v>
      </c>
      <c r="M36" s="15">
        <v>47743.724999999999</v>
      </c>
    </row>
    <row r="37" spans="1:13">
      <c r="A37" s="14">
        <v>2012</v>
      </c>
      <c r="B37" s="15">
        <v>41200.358</v>
      </c>
      <c r="C37" s="15">
        <v>46316.184000000001</v>
      </c>
      <c r="D37" s="15">
        <v>47329.817000000003</v>
      </c>
      <c r="E37" s="15">
        <v>46094.754000000001</v>
      </c>
      <c r="F37" s="15">
        <v>46872.357000000004</v>
      </c>
      <c r="G37" s="15">
        <v>47162.605000000003</v>
      </c>
      <c r="H37" s="15">
        <v>44667.680999999997</v>
      </c>
      <c r="I37" s="15">
        <v>43045.180999999997</v>
      </c>
      <c r="J37" s="15">
        <v>45412.538</v>
      </c>
      <c r="K37" s="15">
        <v>47087.76</v>
      </c>
      <c r="L37" s="15">
        <v>47805.245999999999</v>
      </c>
      <c r="M37" s="15">
        <v>44875.311000000002</v>
      </c>
    </row>
    <row r="38" spans="1:13">
      <c r="A38" s="14">
        <v>2013</v>
      </c>
      <c r="B38" s="15">
        <v>45673.108999999997</v>
      </c>
      <c r="C38" s="15">
        <v>42331.837</v>
      </c>
      <c r="D38" s="15">
        <v>47312.703999999998</v>
      </c>
      <c r="E38" s="15">
        <v>46157.925000000003</v>
      </c>
      <c r="F38" s="15">
        <v>48307.56</v>
      </c>
      <c r="G38" s="15">
        <v>46690.983</v>
      </c>
      <c r="H38" s="15">
        <v>45829.521000000001</v>
      </c>
      <c r="I38" s="15">
        <v>46311.341</v>
      </c>
      <c r="J38" s="15">
        <v>44650.485999999997</v>
      </c>
      <c r="K38" s="15">
        <v>50480.483999999997</v>
      </c>
      <c r="L38" s="15">
        <v>47905.027999999998</v>
      </c>
      <c r="M38" s="15">
        <v>47981.455999999998</v>
      </c>
    </row>
    <row r="39" spans="1:13">
      <c r="A39" s="14">
        <v>2014</v>
      </c>
      <c r="B39" s="15">
        <v>45559.631999999998</v>
      </c>
      <c r="C39" s="15">
        <v>42911.735000000001</v>
      </c>
      <c r="D39" s="15">
        <v>49064.392</v>
      </c>
      <c r="E39" s="15">
        <v>50267.447999999997</v>
      </c>
      <c r="F39" s="15">
        <v>47577.182999999997</v>
      </c>
      <c r="G39" s="15">
        <v>47827.709000000003</v>
      </c>
      <c r="H39" s="15">
        <v>48204.544999999998</v>
      </c>
      <c r="I39" s="15">
        <v>46108.37</v>
      </c>
      <c r="J39" s="15">
        <v>47446.216999999997</v>
      </c>
      <c r="K39" s="15">
        <v>51630.656999999999</v>
      </c>
      <c r="L39" s="15">
        <v>46605.341999999997</v>
      </c>
      <c r="M39" s="15">
        <v>49461.377</v>
      </c>
    </row>
    <row r="40" spans="1:13">
      <c r="A40" s="14">
        <v>2015</v>
      </c>
      <c r="B40" s="15">
        <v>45105.389000000003</v>
      </c>
      <c r="C40" s="15">
        <v>41472.190999999999</v>
      </c>
      <c r="D40" s="15">
        <v>46822.771000000001</v>
      </c>
      <c r="E40" s="15">
        <v>46221.930999999997</v>
      </c>
      <c r="F40" s="15">
        <v>42327.311000000002</v>
      </c>
      <c r="G40" s="15">
        <v>46554.512000000002</v>
      </c>
      <c r="H40" s="15">
        <v>45695.747000000003</v>
      </c>
      <c r="I40" s="15">
        <v>39107.398999999998</v>
      </c>
      <c r="J40" s="15">
        <v>43432.311999999998</v>
      </c>
      <c r="K40" s="15">
        <v>43352.046000000002</v>
      </c>
      <c r="L40" s="15">
        <v>44285.052000000003</v>
      </c>
      <c r="M40" s="15">
        <v>42379.843000000001</v>
      </c>
    </row>
    <row r="41" spans="1:13">
      <c r="A41" s="14">
        <v>2016</v>
      </c>
      <c r="B41" s="15">
        <v>36260.42</v>
      </c>
      <c r="C41" s="15">
        <v>35924.540999999997</v>
      </c>
      <c r="D41" s="15">
        <v>43002.468000000001</v>
      </c>
      <c r="E41" s="15">
        <v>41081.553</v>
      </c>
      <c r="F41" s="15">
        <v>39733.794000000002</v>
      </c>
      <c r="G41" s="15">
        <v>45209.071000000004</v>
      </c>
      <c r="H41" s="15">
        <v>40881.699999999997</v>
      </c>
      <c r="I41" s="15">
        <v>40124.790999999997</v>
      </c>
      <c r="J41" s="15">
        <v>40846.252</v>
      </c>
      <c r="K41" s="15">
        <v>41983.328999999998</v>
      </c>
      <c r="L41" s="15">
        <v>45309.141000000003</v>
      </c>
      <c r="M41" s="15">
        <v>45068.88</v>
      </c>
    </row>
    <row r="42" spans="1:13">
      <c r="A42" s="14">
        <v>2017</v>
      </c>
      <c r="B42" s="15">
        <v>40257</v>
      </c>
      <c r="C42" s="15">
        <v>43166.536</v>
      </c>
      <c r="D42" s="15">
        <v>48637.832000000002</v>
      </c>
      <c r="E42" s="15">
        <v>50843.798999999999</v>
      </c>
      <c r="F42" s="15">
        <v>44926.978999999999</v>
      </c>
      <c r="G42" s="15">
        <v>51272.451999999997</v>
      </c>
      <c r="H42" s="15">
        <v>48830.44</v>
      </c>
      <c r="I42" s="15">
        <v>47105.569000000003</v>
      </c>
      <c r="J42" s="15">
        <v>55115.24</v>
      </c>
      <c r="K42" s="15">
        <v>44791.239000000001</v>
      </c>
      <c r="L42" s="15">
        <v>49707.197</v>
      </c>
      <c r="M42" s="15">
        <v>49040.139000000003</v>
      </c>
    </row>
    <row r="43" spans="1:13">
      <c r="A43" s="14">
        <v>2018</v>
      </c>
      <c r="B43" s="15">
        <v>49221.290999999997</v>
      </c>
      <c r="C43" s="15">
        <v>44523.53</v>
      </c>
      <c r="D43" s="15">
        <v>51309.932000000001</v>
      </c>
      <c r="E43" s="15">
        <v>49850.235000000001</v>
      </c>
      <c r="F43" s="15">
        <v>50687.75</v>
      </c>
      <c r="G43" s="15">
        <v>51079.375</v>
      </c>
      <c r="H43" s="15">
        <v>51810.254999999997</v>
      </c>
      <c r="I43" s="15">
        <v>51180.449000000001</v>
      </c>
      <c r="J43" s="15">
        <v>50650.207999999999</v>
      </c>
      <c r="K43" s="15">
        <v>54860.31</v>
      </c>
      <c r="L43" s="15">
        <v>51479.53</v>
      </c>
      <c r="M43" s="15">
        <v>48206.792999999998</v>
      </c>
    </row>
    <row r="44" spans="1:13">
      <c r="A44" s="14">
        <v>2019</v>
      </c>
      <c r="B44" s="15">
        <v>46168.934000000001</v>
      </c>
      <c r="C44" s="15">
        <v>39481.803</v>
      </c>
      <c r="D44" s="15">
        <v>47003.205999999998</v>
      </c>
      <c r="E44" s="15">
        <v>48781.156000000003</v>
      </c>
      <c r="F44" s="15">
        <v>45703.947999999997</v>
      </c>
      <c r="G44" s="15">
        <v>44008.404000000002</v>
      </c>
      <c r="H44" s="15">
        <v>46078.220999999998</v>
      </c>
      <c r="I44" s="15">
        <v>44020.065000000002</v>
      </c>
      <c r="J44" s="15">
        <v>44629.053</v>
      </c>
      <c r="K44" s="15">
        <v>46648.756000000001</v>
      </c>
      <c r="L44" s="15">
        <v>44040.722000000002</v>
      </c>
      <c r="M44" s="15">
        <v>45668.341</v>
      </c>
    </row>
    <row r="45" spans="1:13">
      <c r="A45" s="14">
        <v>2020</v>
      </c>
      <c r="B45" s="15">
        <v>43114.779000000002</v>
      </c>
      <c r="C45" s="15">
        <v>40878.18</v>
      </c>
      <c r="D45" s="15">
        <v>46268.616999999998</v>
      </c>
      <c r="E45" s="15">
        <v>36346.197999999997</v>
      </c>
      <c r="F45" s="15">
        <v>34900.627</v>
      </c>
      <c r="G45" s="15">
        <v>39230</v>
      </c>
      <c r="H45" s="15">
        <v>42827</v>
      </c>
      <c r="I45" s="15">
        <v>39534</v>
      </c>
      <c r="J45" s="15">
        <v>47866</v>
      </c>
      <c r="K45" s="15">
        <v>44883</v>
      </c>
      <c r="L45" s="15">
        <v>45841</v>
      </c>
      <c r="M45" s="15">
        <v>47753.950000000004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정윤호</dc:creator>
  <cp:lastModifiedBy>정 윤호</cp:lastModifiedBy>
  <dcterms:created xsi:type="dcterms:W3CDTF">2020-06-17T07:34:03Z</dcterms:created>
  <dcterms:modified xsi:type="dcterms:W3CDTF">2021-01-09T07:09:07Z</dcterms:modified>
</cp:coreProperties>
</file>