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inkyung414/Desktop/"/>
    </mc:Choice>
  </mc:AlternateContent>
  <xr:revisionPtr revIDLastSave="0" documentId="13_ncr:1_{A0BC836C-BCF5-424A-B510-9436E7EC384D}" xr6:coauthVersionLast="45" xr6:coauthVersionMax="46" xr10:uidLastSave="{00000000-0000-0000-0000-000000000000}"/>
  <bookViews>
    <workbookView xWindow="960" yWindow="460" windowWidth="28800" windowHeight="15840" xr2:uid="{8EDC083E-E3BB-4ACA-AEAF-927618F41E6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K4" i="2"/>
  <c r="L4" i="2"/>
  <c r="I4" i="2"/>
  <c r="J3" i="2"/>
  <c r="K3" i="2"/>
  <c r="L3" i="2"/>
  <c r="I3" i="2"/>
  <c r="AH4" i="1" l="1"/>
  <c r="AH5" i="1"/>
  <c r="AH6" i="1"/>
  <c r="AH7" i="1"/>
  <c r="AH8" i="1"/>
  <c r="AH9" i="1"/>
  <c r="AH10" i="1"/>
  <c r="AH11" i="1"/>
  <c r="AH12" i="1"/>
  <c r="AH13" i="1"/>
  <c r="AH3" i="1"/>
  <c r="AA4" i="1"/>
  <c r="AA5" i="1"/>
  <c r="AA6" i="1"/>
  <c r="AA7" i="1"/>
  <c r="AA8" i="1"/>
  <c r="AA9" i="1"/>
  <c r="AA10" i="1"/>
  <c r="AA11" i="1"/>
  <c r="AA12" i="1"/>
  <c r="AA13" i="1"/>
  <c r="AA3" i="1"/>
  <c r="T4" i="1"/>
  <c r="T5" i="1"/>
  <c r="T6" i="1"/>
  <c r="T7" i="1"/>
  <c r="T8" i="1"/>
  <c r="T9" i="1"/>
  <c r="T10" i="1"/>
  <c r="T11" i="1"/>
  <c r="T12" i="1"/>
  <c r="T13" i="1"/>
  <c r="T3" i="1"/>
  <c r="M4" i="1"/>
  <c r="M5" i="1"/>
  <c r="M6" i="1"/>
  <c r="M7" i="1"/>
  <c r="M8" i="1"/>
  <c r="M9" i="1"/>
  <c r="M10" i="1"/>
  <c r="M11" i="1"/>
  <c r="M12" i="1"/>
  <c r="M13" i="1"/>
  <c r="M3" i="1"/>
  <c r="F4" i="1"/>
  <c r="F5" i="1"/>
  <c r="F6" i="1"/>
  <c r="F7" i="1"/>
  <c r="F8" i="1"/>
  <c r="F9" i="1"/>
  <c r="F10" i="1"/>
  <c r="F11" i="1"/>
  <c r="F12" i="1"/>
  <c r="F13" i="1"/>
  <c r="F3" i="1"/>
  <c r="AN13" i="1"/>
  <c r="AN12" i="1"/>
  <c r="AN11" i="1"/>
  <c r="AN10" i="1"/>
  <c r="AN9" i="1"/>
  <c r="AN8" i="1"/>
  <c r="AN7" i="1"/>
  <c r="AG13" i="1"/>
  <c r="AG12" i="1"/>
  <c r="AG11" i="1"/>
  <c r="AG10" i="1"/>
  <c r="AG9" i="1"/>
  <c r="AG8" i="1"/>
  <c r="AG7" i="1"/>
  <c r="Z13" i="1"/>
  <c r="Z12" i="1"/>
  <c r="Z11" i="1"/>
  <c r="Z10" i="1"/>
  <c r="Z9" i="1"/>
  <c r="Z8" i="1"/>
  <c r="Z7" i="1"/>
  <c r="S13" i="1"/>
  <c r="S12" i="1"/>
  <c r="S11" i="1"/>
  <c r="S10" i="1"/>
  <c r="S9" i="1"/>
  <c r="S8" i="1"/>
  <c r="S7" i="1"/>
  <c r="L13" i="1"/>
  <c r="L12" i="1"/>
  <c r="L11" i="1"/>
  <c r="L10" i="1"/>
  <c r="L9" i="1"/>
  <c r="L8" i="1"/>
  <c r="L7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<sst xmlns="http://schemas.openxmlformats.org/spreadsheetml/2006/main" count="166" uniqueCount="53">
  <si>
    <t>기본</t>
  </si>
  <si>
    <t>도급액</t>
  </si>
  <si>
    <t>완성</t>
  </si>
  <si>
    <t>공사액</t>
  </si>
  <si>
    <t>계약</t>
  </si>
  <si>
    <t>잔액</t>
  </si>
  <si>
    <t>설계 관급</t>
    <phoneticPr fontId="1" type="noConversion"/>
  </si>
  <si>
    <t>1Q18</t>
    <phoneticPr fontId="1" type="noConversion"/>
  </si>
  <si>
    <t>2Q18</t>
    <phoneticPr fontId="1" type="noConversion"/>
  </si>
  <si>
    <t>3Q18</t>
    <phoneticPr fontId="1" type="noConversion"/>
  </si>
  <si>
    <t>4Q18</t>
    <phoneticPr fontId="1" type="noConversion"/>
  </si>
  <si>
    <t>1Q19</t>
    <phoneticPr fontId="1" type="noConversion"/>
  </si>
  <si>
    <t>2Q19</t>
    <phoneticPr fontId="1" type="noConversion"/>
  </si>
  <si>
    <t>3Q19</t>
    <phoneticPr fontId="1" type="noConversion"/>
  </si>
  <si>
    <t>4Q19</t>
    <phoneticPr fontId="1" type="noConversion"/>
  </si>
  <si>
    <t>1Q20</t>
    <phoneticPr fontId="1" type="noConversion"/>
  </si>
  <si>
    <t>2Q20</t>
    <phoneticPr fontId="1" type="noConversion"/>
  </si>
  <si>
    <t>3Q20</t>
    <phoneticPr fontId="1" type="noConversion"/>
  </si>
  <si>
    <t>설계 민간</t>
    <phoneticPr fontId="1" type="noConversion"/>
  </si>
  <si>
    <t>건설사업관리</t>
    <phoneticPr fontId="1" type="noConversion"/>
  </si>
  <si>
    <t>관급</t>
    <phoneticPr fontId="1" type="noConversion"/>
  </si>
  <si>
    <t>민간</t>
    <phoneticPr fontId="1" type="noConversion"/>
  </si>
  <si>
    <t>해외</t>
    <phoneticPr fontId="1" type="noConversion"/>
  </si>
  <si>
    <t>합계</t>
    <phoneticPr fontId="1" type="noConversion"/>
  </si>
  <si>
    <t>계약</t>
    <phoneticPr fontId="1" type="noConversion"/>
  </si>
  <si>
    <t>계약잔액 증가율</t>
    <phoneticPr fontId="1" type="noConversion"/>
  </si>
  <si>
    <t>유신</t>
    <phoneticPr fontId="1" type="noConversion"/>
  </si>
  <si>
    <t>매출</t>
    <phoneticPr fontId="1" type="noConversion"/>
  </si>
  <si>
    <t>영업이익</t>
    <phoneticPr fontId="1" type="noConversion"/>
  </si>
  <si>
    <t>4Q20</t>
    <phoneticPr fontId="1" type="noConversion"/>
  </si>
  <si>
    <t>전체 도급액 내 비중</t>
    <phoneticPr fontId="1" type="noConversion"/>
  </si>
  <si>
    <t>제 55 기 3분기</t>
  </si>
  <si>
    <t>제 54 기 3분기</t>
  </si>
  <si>
    <t>3개월</t>
  </si>
  <si>
    <t>누적</t>
  </si>
  <si>
    <t>수익(매출액) (주21,22,30,31)</t>
  </si>
  <si>
    <t>매출원가 (주12,18,21,22,27,30)</t>
  </si>
  <si>
    <t>매출총이익</t>
  </si>
  <si>
    <t>판매비와관리비 (주3,6,12,14,18,24,28,31)</t>
  </si>
  <si>
    <t>영업이익(손실)</t>
  </si>
  <si>
    <t>기타이익 (주13,24)</t>
  </si>
  <si>
    <t>기타손실 (주24,31)</t>
  </si>
  <si>
    <t>금융수익 (주3,25)</t>
  </si>
  <si>
    <t>금융원가 (주3,26,32)</t>
  </si>
  <si>
    <t>법인세비용차감전순이익(손실)</t>
  </si>
  <si>
    <t>법인세비용 (주26)</t>
  </si>
  <si>
    <t>당기순이익(손실)</t>
  </si>
  <si>
    <t>보험수리적손익</t>
  </si>
  <si>
    <t>총포괄손익</t>
  </si>
  <si>
    <t>주당이익</t>
  </si>
  <si>
    <t>　기본주당이익(손실) (단위 : 원) (주28)</t>
  </si>
  <si>
    <t>매출원가율</t>
    <phoneticPr fontId="1" type="noConversion"/>
  </si>
  <si>
    <t>판관비율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</si>
</sst>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00"/>
      <name val="굴림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DCDCDC"/>
      </bottom>
      <diagonal/>
    </border>
    <border>
      <left/>
      <right style="thin">
        <color indexed="64"/>
      </right>
      <top style="thin">
        <color indexed="64"/>
      </top>
      <bottom style="medium">
        <color rgb="FFDCDCDC"/>
      </bottom>
      <diagonal/>
    </border>
    <border>
      <left/>
      <right style="thin">
        <color indexed="64"/>
      </right>
      <top style="medium">
        <color rgb="FFDCDCDC"/>
      </top>
      <bottom style="medium">
        <color rgb="FFDCDCDC"/>
      </bottom>
      <diagonal/>
    </border>
    <border>
      <left/>
      <right style="thin">
        <color indexed="64"/>
      </right>
      <top style="medium">
        <color rgb="FFDCDCD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DCDCDC"/>
      </bottom>
      <diagonal/>
    </border>
    <border>
      <left style="thin">
        <color indexed="64"/>
      </left>
      <right style="thin">
        <color indexed="64"/>
      </right>
      <top style="medium">
        <color rgb="FFDCDCDC"/>
      </top>
      <bottom style="medium">
        <color rgb="FFDCDCDC"/>
      </bottom>
      <diagonal/>
    </border>
    <border>
      <left style="thin">
        <color indexed="64"/>
      </left>
      <right style="thin">
        <color indexed="64"/>
      </right>
      <top style="medium">
        <color rgb="FFDCDCD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DCDCDC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9" fillId="5" borderId="9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" fontId="10" fillId="0" borderId="0" xfId="0" applyNumberFormat="1" applyFont="1">
      <alignment vertical="center"/>
    </xf>
    <xf numFmtId="2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분기말 계약잔고 추이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Sheet1!$AM$1:$AM$2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Sheet1!$AJ$3:$AJ$13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Sheet1!$AM$3:$AM$13</c:f>
              <c:numCache>
                <c:formatCode>#,##0</c:formatCode>
                <c:ptCount val="11"/>
                <c:pt idx="0">
                  <c:v>292457</c:v>
                </c:pt>
                <c:pt idx="1">
                  <c:v>304562</c:v>
                </c:pt>
                <c:pt idx="2">
                  <c:v>313753</c:v>
                </c:pt>
                <c:pt idx="3">
                  <c:v>332948</c:v>
                </c:pt>
                <c:pt idx="4">
                  <c:v>329193</c:v>
                </c:pt>
                <c:pt idx="5">
                  <c:v>340047</c:v>
                </c:pt>
                <c:pt idx="6">
                  <c:v>347372</c:v>
                </c:pt>
                <c:pt idx="7">
                  <c:v>367846</c:v>
                </c:pt>
                <c:pt idx="8">
                  <c:v>376004</c:v>
                </c:pt>
                <c:pt idx="9">
                  <c:v>410166</c:v>
                </c:pt>
                <c:pt idx="10">
                  <c:v>429082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C-4A26-BE3B-B7F716138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992632"/>
        <c:axId val="496995832"/>
      </c:lineChart>
      <c:catAx>
        <c:axId val="49699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496995832"/>
        <c:crosses val="autoZero"/>
        <c:auto val="1"/>
        <c:lblAlgn val="ctr"/>
        <c:lblOffset val="100"/>
        <c:noMultiLvlLbl val="0"/>
      </c:catAx>
      <c:valAx>
        <c:axId val="496995832"/>
        <c:scaling>
          <c:orientation val="minMax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49699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100"/>
              <a:t>설계 관급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Sheet1!$D$1:$D$2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Sheet1!$A$3:$A$13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Sheet1!$D$3:$D$13</c:f>
              <c:numCache>
                <c:formatCode>#,##0</c:formatCode>
                <c:ptCount val="11"/>
                <c:pt idx="0">
                  <c:v>78144</c:v>
                </c:pt>
                <c:pt idx="1">
                  <c:v>92094</c:v>
                </c:pt>
                <c:pt idx="2">
                  <c:v>94124</c:v>
                </c:pt>
                <c:pt idx="3">
                  <c:v>93098</c:v>
                </c:pt>
                <c:pt idx="4">
                  <c:v>92402</c:v>
                </c:pt>
                <c:pt idx="5">
                  <c:v>101174</c:v>
                </c:pt>
                <c:pt idx="6">
                  <c:v>105081</c:v>
                </c:pt>
                <c:pt idx="7">
                  <c:v>116085</c:v>
                </c:pt>
                <c:pt idx="8">
                  <c:v>118124</c:v>
                </c:pt>
                <c:pt idx="9">
                  <c:v>133063</c:v>
                </c:pt>
                <c:pt idx="10">
                  <c:v>142169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3-4B6A-99C7-9D3B4EC2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445904"/>
        <c:axId val="559443024"/>
      </c:lineChart>
      <c:catAx>
        <c:axId val="5594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559443024"/>
        <c:crosses val="autoZero"/>
        <c:auto val="1"/>
        <c:lblAlgn val="ctr"/>
        <c:lblOffset val="100"/>
        <c:noMultiLvlLbl val="0"/>
      </c:catAx>
      <c:valAx>
        <c:axId val="55944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5594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200"/>
              <a:t>설계 민간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Sheet1!$K$1:$K$2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Sheet1!$H$3:$H$13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Sheet1!$K$3:$K$13</c:f>
              <c:numCache>
                <c:formatCode>#,##0</c:formatCode>
                <c:ptCount val="11"/>
                <c:pt idx="0">
                  <c:v>81564</c:v>
                </c:pt>
                <c:pt idx="1">
                  <c:v>73748</c:v>
                </c:pt>
                <c:pt idx="2">
                  <c:v>78312</c:v>
                </c:pt>
                <c:pt idx="3">
                  <c:v>73399</c:v>
                </c:pt>
                <c:pt idx="4">
                  <c:v>73633</c:v>
                </c:pt>
                <c:pt idx="5">
                  <c:v>76657</c:v>
                </c:pt>
                <c:pt idx="6">
                  <c:v>91861</c:v>
                </c:pt>
                <c:pt idx="7">
                  <c:v>84919</c:v>
                </c:pt>
                <c:pt idx="8">
                  <c:v>91091</c:v>
                </c:pt>
                <c:pt idx="9">
                  <c:v>103405</c:v>
                </c:pt>
                <c:pt idx="10">
                  <c:v>96296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F-4C87-B812-80FE1F39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010640"/>
        <c:axId val="786010960"/>
      </c:lineChart>
      <c:catAx>
        <c:axId val="78601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786010960"/>
        <c:crosses val="autoZero"/>
        <c:auto val="1"/>
        <c:lblAlgn val="ctr"/>
        <c:lblOffset val="100"/>
        <c:noMultiLvlLbl val="0"/>
      </c:catAx>
      <c:valAx>
        <c:axId val="78601096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78601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200"/>
              <a:t>건설사업관리 관급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Sheet1!$R$1:$R$2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Sheet1!$O$3:$O$13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Sheet1!$R$3:$R$13</c:f>
              <c:numCache>
                <c:formatCode>#,##0</c:formatCode>
                <c:ptCount val="11"/>
                <c:pt idx="0">
                  <c:v>46874</c:v>
                </c:pt>
                <c:pt idx="1">
                  <c:v>55682</c:v>
                </c:pt>
                <c:pt idx="2">
                  <c:v>51976</c:v>
                </c:pt>
                <c:pt idx="3">
                  <c:v>59453</c:v>
                </c:pt>
                <c:pt idx="4">
                  <c:v>58550</c:v>
                </c:pt>
                <c:pt idx="5">
                  <c:v>62037</c:v>
                </c:pt>
                <c:pt idx="6">
                  <c:v>51003</c:v>
                </c:pt>
                <c:pt idx="7">
                  <c:v>60399</c:v>
                </c:pt>
                <c:pt idx="8">
                  <c:v>59110</c:v>
                </c:pt>
                <c:pt idx="9">
                  <c:v>65297</c:v>
                </c:pt>
                <c:pt idx="10">
                  <c:v>69242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85E-B2DF-BC98174D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13936"/>
        <c:axId val="490579448"/>
      </c:lineChart>
      <c:catAx>
        <c:axId val="5683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490579448"/>
        <c:crosses val="autoZero"/>
        <c:auto val="1"/>
        <c:lblAlgn val="ctr"/>
        <c:lblOffset val="100"/>
        <c:noMultiLvlLbl val="0"/>
      </c:catAx>
      <c:valAx>
        <c:axId val="49057944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5683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200"/>
              <a:t>건설사업관리 민간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Sheet1!$Y$1:$Y$2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Sheet1!$V$3:$V$13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Sheet1!$Y$3:$Y$13</c:f>
              <c:numCache>
                <c:formatCode>#,##0</c:formatCode>
                <c:ptCount val="11"/>
                <c:pt idx="0">
                  <c:v>4151</c:v>
                </c:pt>
                <c:pt idx="1">
                  <c:v>3913</c:v>
                </c:pt>
                <c:pt idx="2">
                  <c:v>3694</c:v>
                </c:pt>
                <c:pt idx="3">
                  <c:v>6460</c:v>
                </c:pt>
                <c:pt idx="4">
                  <c:v>6289</c:v>
                </c:pt>
                <c:pt idx="5">
                  <c:v>5677</c:v>
                </c:pt>
                <c:pt idx="6">
                  <c:v>8216</c:v>
                </c:pt>
                <c:pt idx="7">
                  <c:v>8107</c:v>
                </c:pt>
                <c:pt idx="8">
                  <c:v>7415</c:v>
                </c:pt>
                <c:pt idx="9">
                  <c:v>6675</c:v>
                </c:pt>
                <c:pt idx="10">
                  <c:v>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F-4F4A-8D31-2C5C4DD09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025680"/>
        <c:axId val="786026320"/>
      </c:lineChart>
      <c:catAx>
        <c:axId val="7860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786026320"/>
        <c:crosses val="autoZero"/>
        <c:auto val="1"/>
        <c:lblAlgn val="ctr"/>
        <c:lblOffset val="100"/>
        <c:noMultiLvlLbl val="0"/>
      </c:catAx>
      <c:valAx>
        <c:axId val="7860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78602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해외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ore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Sheet1!$AF$1:$AF$2</c:f>
              <c:strCache>
                <c:ptCount val="2"/>
                <c:pt idx="0">
                  <c:v>계약</c:v>
                </c:pt>
                <c:pt idx="1">
                  <c:v>잔액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Sheet1!$AC$3:$AC$13</c:f>
              <c:strCache>
                <c:ptCount val="11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</c:strCache>
            </c:strRef>
          </c:cat>
          <c:val>
            <c:numRef>
              <c:f>Sheet1!$AF$3:$AF$13</c:f>
              <c:numCache>
                <c:formatCode>#,##0</c:formatCode>
                <c:ptCount val="11"/>
                <c:pt idx="0">
                  <c:v>81724</c:v>
                </c:pt>
                <c:pt idx="1">
                  <c:v>79125</c:v>
                </c:pt>
                <c:pt idx="2">
                  <c:v>85647</c:v>
                </c:pt>
                <c:pt idx="3">
                  <c:v>100538</c:v>
                </c:pt>
                <c:pt idx="4">
                  <c:v>98319</c:v>
                </c:pt>
                <c:pt idx="5">
                  <c:v>94502</c:v>
                </c:pt>
                <c:pt idx="6">
                  <c:v>91210</c:v>
                </c:pt>
                <c:pt idx="7">
                  <c:v>98334</c:v>
                </c:pt>
                <c:pt idx="8">
                  <c:v>100264</c:v>
                </c:pt>
                <c:pt idx="9">
                  <c:v>101726</c:v>
                </c:pt>
                <c:pt idx="10">
                  <c:v>112199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8-4210-A9C4-2F70D7FE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130704"/>
        <c:axId val="600128144"/>
      </c:lineChart>
      <c:catAx>
        <c:axId val="60013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600128144"/>
        <c:crosses val="autoZero"/>
        <c:auto val="1"/>
        <c:lblAlgn val="ctr"/>
        <c:lblOffset val="100"/>
        <c:noMultiLvlLbl val="0"/>
      </c:catAx>
      <c:valAx>
        <c:axId val="600128144"/>
        <c:scaling>
          <c:orientation val="minMax"/>
          <c:min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ore-KR"/>
          </a:p>
        </c:txPr>
        <c:crossAx val="60013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ore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543516</xdr:colOff>
      <xdr:row>13</xdr:row>
      <xdr:rowOff>142879</xdr:rowOff>
    </xdr:from>
    <xdr:to>
      <xdr:col>40</xdr:col>
      <xdr:colOff>91080</xdr:colOff>
      <xdr:row>27</xdr:row>
      <xdr:rowOff>127401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311EF329-3BB8-4226-BEBD-2B3613B0F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170257</xdr:rowOff>
    </xdr:from>
    <xdr:to>
      <xdr:col>5</xdr:col>
      <xdr:colOff>321469</xdr:colOff>
      <xdr:row>27</xdr:row>
      <xdr:rowOff>35717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4DAA6817-B85E-48D2-9433-5984FC432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678655</xdr:colOff>
      <xdr:row>13</xdr:row>
      <xdr:rowOff>158353</xdr:rowOff>
    </xdr:from>
    <xdr:to>
      <xdr:col>12</xdr:col>
      <xdr:colOff>154781</xdr:colOff>
      <xdr:row>26</xdr:row>
      <xdr:rowOff>115491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DCCC0815-1F89-44B1-A6D2-D65F87DFA6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523875</xdr:colOff>
      <xdr:row>13</xdr:row>
      <xdr:rowOff>170259</xdr:rowOff>
    </xdr:from>
    <xdr:to>
      <xdr:col>19</xdr:col>
      <xdr:colOff>83344</xdr:colOff>
      <xdr:row>26</xdr:row>
      <xdr:rowOff>71437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C73A6246-2E01-45EA-977F-8D5CEE008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642936</xdr:colOff>
      <xdr:row>13</xdr:row>
      <xdr:rowOff>110726</xdr:rowOff>
    </xdr:from>
    <xdr:to>
      <xdr:col>26</xdr:col>
      <xdr:colOff>202406</xdr:colOff>
      <xdr:row>26</xdr:row>
      <xdr:rowOff>178593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F5B47620-6BE8-4021-B796-315C810B1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583405</xdr:colOff>
      <xdr:row>13</xdr:row>
      <xdr:rowOff>110727</xdr:rowOff>
    </xdr:from>
    <xdr:to>
      <xdr:col>33</xdr:col>
      <xdr:colOff>250031</xdr:colOff>
      <xdr:row>27</xdr:row>
      <xdr:rowOff>11906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1A4A49E6-9C3D-4507-B6B9-921634FA9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A28-879B-4B1C-BCBA-E2CD703B84A2}">
  <dimension ref="A1:AR37"/>
  <sheetViews>
    <sheetView tabSelected="1" zoomScale="89" zoomScaleNormal="80" workbookViewId="0">
      <selection sqref="A1:A2"/>
    </sheetView>
  </sheetViews>
  <sheetFormatPr baseColWidth="10" defaultColWidth="9" defaultRowHeight="17"/>
  <cols>
    <col min="1" max="1" width="9" style="1"/>
    <col min="2" max="4" width="9.1640625" style="1" bestFit="1" customWidth="1"/>
    <col min="5" max="5" width="9.1640625" style="1" customWidth="1"/>
    <col min="6" max="6" width="8.1640625" style="1" bestFit="1" customWidth="1"/>
    <col min="7" max="8" width="9" style="1"/>
    <col min="9" max="11" width="9.1640625" style="1" bestFit="1" customWidth="1"/>
    <col min="12" max="12" width="9.1640625" style="1" customWidth="1"/>
    <col min="13" max="15" width="9" style="1"/>
    <col min="16" max="18" width="9.1640625" style="1" bestFit="1" customWidth="1"/>
    <col min="19" max="19" width="9.1640625" style="1" customWidth="1"/>
    <col min="20" max="22" width="9" style="1"/>
    <col min="23" max="25" width="9.1640625" style="1" bestFit="1" customWidth="1"/>
    <col min="26" max="26" width="9.1640625" style="1" customWidth="1"/>
    <col min="27" max="29" width="9" style="1"/>
    <col min="30" max="32" width="9.1640625" style="1" bestFit="1" customWidth="1"/>
    <col min="33" max="33" width="9.1640625" style="1" customWidth="1"/>
    <col min="34" max="36" width="9" style="1"/>
    <col min="37" max="37" width="10.5" style="1" bestFit="1" customWidth="1"/>
    <col min="38" max="39" width="9.1640625" style="1" bestFit="1" customWidth="1"/>
    <col min="40" max="16384" width="9" style="1"/>
  </cols>
  <sheetData>
    <row r="1" spans="1:44" s="2" customFormat="1" ht="16.5" customHeight="1">
      <c r="A1" s="51" t="s">
        <v>6</v>
      </c>
      <c r="B1" s="16" t="s">
        <v>0</v>
      </c>
      <c r="C1" s="16" t="s">
        <v>2</v>
      </c>
      <c r="D1" s="17" t="s">
        <v>24</v>
      </c>
      <c r="E1" s="43" t="s">
        <v>25</v>
      </c>
      <c r="F1" s="53" t="s">
        <v>30</v>
      </c>
      <c r="H1" s="51" t="s">
        <v>18</v>
      </c>
      <c r="I1" s="16" t="s">
        <v>0</v>
      </c>
      <c r="J1" s="16" t="s">
        <v>2</v>
      </c>
      <c r="K1" s="17" t="s">
        <v>4</v>
      </c>
      <c r="L1" s="43" t="s">
        <v>25</v>
      </c>
      <c r="M1" s="53" t="s">
        <v>30</v>
      </c>
      <c r="O1" s="45" t="s">
        <v>19</v>
      </c>
      <c r="P1" s="16" t="s">
        <v>0</v>
      </c>
      <c r="Q1" s="16" t="s">
        <v>2</v>
      </c>
      <c r="R1" s="17" t="s">
        <v>4</v>
      </c>
      <c r="S1" s="43" t="s">
        <v>25</v>
      </c>
      <c r="T1" s="53" t="s">
        <v>30</v>
      </c>
      <c r="V1" s="45" t="s">
        <v>19</v>
      </c>
      <c r="W1" s="16" t="s">
        <v>0</v>
      </c>
      <c r="X1" s="16" t="s">
        <v>2</v>
      </c>
      <c r="Y1" s="17" t="s">
        <v>4</v>
      </c>
      <c r="Z1" s="43" t="s">
        <v>25</v>
      </c>
      <c r="AA1" s="53" t="s">
        <v>30</v>
      </c>
      <c r="AC1" s="51" t="s">
        <v>22</v>
      </c>
      <c r="AD1" s="16" t="s">
        <v>0</v>
      </c>
      <c r="AE1" s="16" t="s">
        <v>2</v>
      </c>
      <c r="AF1" s="17" t="s">
        <v>4</v>
      </c>
      <c r="AG1" s="43" t="s">
        <v>25</v>
      </c>
      <c r="AH1" s="53" t="s">
        <v>30</v>
      </c>
      <c r="AJ1" s="51" t="s">
        <v>23</v>
      </c>
      <c r="AK1" s="16" t="s">
        <v>0</v>
      </c>
      <c r="AL1" s="16" t="s">
        <v>2</v>
      </c>
      <c r="AM1" s="17" t="s">
        <v>4</v>
      </c>
      <c r="AN1" s="43" t="s">
        <v>25</v>
      </c>
      <c r="AP1" s="47" t="s">
        <v>26</v>
      </c>
      <c r="AQ1" s="49" t="s">
        <v>27</v>
      </c>
      <c r="AR1" s="41" t="s">
        <v>28</v>
      </c>
    </row>
    <row r="2" spans="1:44" s="2" customFormat="1">
      <c r="A2" s="52"/>
      <c r="B2" s="18" t="s">
        <v>1</v>
      </c>
      <c r="C2" s="18" t="s">
        <v>3</v>
      </c>
      <c r="D2" s="19" t="s">
        <v>5</v>
      </c>
      <c r="E2" s="44"/>
      <c r="F2" s="56"/>
      <c r="H2" s="52"/>
      <c r="I2" s="18" t="s">
        <v>1</v>
      </c>
      <c r="J2" s="18" t="s">
        <v>3</v>
      </c>
      <c r="K2" s="19" t="s">
        <v>5</v>
      </c>
      <c r="L2" s="44"/>
      <c r="M2" s="56"/>
      <c r="O2" s="46" t="s">
        <v>20</v>
      </c>
      <c r="P2" s="18" t="s">
        <v>1</v>
      </c>
      <c r="Q2" s="18" t="s">
        <v>3</v>
      </c>
      <c r="R2" s="19" t="s">
        <v>5</v>
      </c>
      <c r="S2" s="44"/>
      <c r="T2" s="56"/>
      <c r="V2" s="46" t="s">
        <v>21</v>
      </c>
      <c r="W2" s="18" t="s">
        <v>1</v>
      </c>
      <c r="X2" s="18" t="s">
        <v>3</v>
      </c>
      <c r="Y2" s="19" t="s">
        <v>5</v>
      </c>
      <c r="Z2" s="44"/>
      <c r="AA2" s="56"/>
      <c r="AC2" s="52"/>
      <c r="AD2" s="18" t="s">
        <v>1</v>
      </c>
      <c r="AE2" s="18" t="s">
        <v>3</v>
      </c>
      <c r="AF2" s="19" t="s">
        <v>5</v>
      </c>
      <c r="AG2" s="44"/>
      <c r="AH2" s="56"/>
      <c r="AJ2" s="52"/>
      <c r="AK2" s="18" t="s">
        <v>1</v>
      </c>
      <c r="AL2" s="18" t="s">
        <v>3</v>
      </c>
      <c r="AM2" s="19" t="s">
        <v>5</v>
      </c>
      <c r="AN2" s="44"/>
      <c r="AP2" s="48"/>
      <c r="AQ2" s="50"/>
      <c r="AR2" s="42"/>
    </row>
    <row r="3" spans="1:44" s="2" customFormat="1" ht="18" thickBot="1">
      <c r="A3" s="11" t="s">
        <v>7</v>
      </c>
      <c r="B3" s="12">
        <v>206637</v>
      </c>
      <c r="C3" s="12">
        <v>128493</v>
      </c>
      <c r="D3" s="13">
        <v>78144</v>
      </c>
      <c r="E3" s="22"/>
      <c r="F3" s="57">
        <f>B3/AK3*100</f>
        <v>27.871527979163492</v>
      </c>
      <c r="G3" s="40"/>
      <c r="H3" s="11" t="s">
        <v>7</v>
      </c>
      <c r="I3" s="12">
        <v>142797</v>
      </c>
      <c r="J3" s="12">
        <v>61233</v>
      </c>
      <c r="K3" s="13">
        <v>81564</v>
      </c>
      <c r="L3" s="22"/>
      <c r="M3" s="57">
        <f>I3/AK3*100</f>
        <v>19.260687005911862</v>
      </c>
      <c r="N3" s="40"/>
      <c r="O3" s="11" t="s">
        <v>7</v>
      </c>
      <c r="P3" s="12">
        <v>240812</v>
      </c>
      <c r="Q3" s="12">
        <v>193937</v>
      </c>
      <c r="R3" s="13">
        <v>46874</v>
      </c>
      <c r="S3" s="22"/>
      <c r="T3" s="57">
        <f>P3/AK3*100</f>
        <v>32.481106460693482</v>
      </c>
      <c r="U3" s="40"/>
      <c r="V3" s="11" t="s">
        <v>7</v>
      </c>
      <c r="W3" s="12">
        <v>8285</v>
      </c>
      <c r="X3" s="12">
        <v>4134</v>
      </c>
      <c r="Y3" s="13">
        <v>4151</v>
      </c>
      <c r="Z3" s="22"/>
      <c r="AA3" s="57">
        <f>W3/AK3*100</f>
        <v>1.1174940078851781</v>
      </c>
      <c r="AB3" s="40"/>
      <c r="AC3" s="11" t="s">
        <v>7</v>
      </c>
      <c r="AD3" s="12">
        <v>142859</v>
      </c>
      <c r="AE3" s="12">
        <v>61136</v>
      </c>
      <c r="AF3" s="13">
        <v>81724</v>
      </c>
      <c r="AG3" s="22"/>
      <c r="AH3" s="57">
        <f>AD3/AK3*100</f>
        <v>19.269049664751797</v>
      </c>
      <c r="AI3" s="40"/>
      <c r="AJ3" s="11" t="s">
        <v>7</v>
      </c>
      <c r="AK3" s="12">
        <v>741391</v>
      </c>
      <c r="AL3" s="12">
        <v>448934</v>
      </c>
      <c r="AM3" s="13">
        <v>292457</v>
      </c>
      <c r="AN3" s="22"/>
      <c r="AP3" s="11" t="s">
        <v>7</v>
      </c>
      <c r="AQ3" s="36">
        <v>383</v>
      </c>
      <c r="AR3" s="30">
        <v>-5</v>
      </c>
    </row>
    <row r="4" spans="1:44" s="2" customFormat="1" ht="18" thickBot="1">
      <c r="A4" s="3" t="s">
        <v>8</v>
      </c>
      <c r="B4" s="8">
        <v>232189</v>
      </c>
      <c r="C4" s="8">
        <v>140205</v>
      </c>
      <c r="D4" s="4">
        <v>92094</v>
      </c>
      <c r="E4" s="8"/>
      <c r="F4" s="54">
        <f t="shared" ref="F4:F13" si="0">B4/AK4*100</f>
        <v>29.475409336606837</v>
      </c>
      <c r="G4" s="40"/>
      <c r="H4" s="3" t="s">
        <v>8</v>
      </c>
      <c r="I4" s="8">
        <v>143833</v>
      </c>
      <c r="J4" s="8">
        <v>70085</v>
      </c>
      <c r="K4" s="4">
        <v>73748</v>
      </c>
      <c r="L4" s="8"/>
      <c r="M4" s="54">
        <f t="shared" ref="M4:M13" si="1">I4/AK4*100</f>
        <v>18.258989664076129</v>
      </c>
      <c r="N4" s="40"/>
      <c r="O4" s="3" t="s">
        <v>8</v>
      </c>
      <c r="P4" s="8">
        <v>258553</v>
      </c>
      <c r="Q4" s="8">
        <v>202903</v>
      </c>
      <c r="R4" s="4">
        <v>55682</v>
      </c>
      <c r="S4" s="8"/>
      <c r="T4" s="54">
        <f t="shared" ref="T4:T13" si="2">P4/AK4*100</f>
        <v>32.822207383673252</v>
      </c>
      <c r="U4" s="40"/>
      <c r="V4" s="3" t="s">
        <v>8</v>
      </c>
      <c r="W4" s="8">
        <v>8989</v>
      </c>
      <c r="X4" s="8">
        <v>5145</v>
      </c>
      <c r="Y4" s="4">
        <v>3913</v>
      </c>
      <c r="Z4" s="8"/>
      <c r="AA4" s="54">
        <f t="shared" ref="AA4:AA13" si="3">W4/AK4*100</f>
        <v>1.1411154470141087</v>
      </c>
      <c r="AB4" s="40"/>
      <c r="AC4" s="3" t="s">
        <v>8</v>
      </c>
      <c r="AD4" s="8">
        <v>144174</v>
      </c>
      <c r="AE4" s="8">
        <v>65050</v>
      </c>
      <c r="AF4" s="4">
        <v>79125</v>
      </c>
      <c r="AG4" s="8"/>
      <c r="AH4" s="54">
        <f t="shared" ref="AH4:AH13" si="4">AD4/AK4*100</f>
        <v>18.30227816862967</v>
      </c>
      <c r="AI4" s="40"/>
      <c r="AJ4" s="3" t="s">
        <v>8</v>
      </c>
      <c r="AK4" s="8">
        <v>787738</v>
      </c>
      <c r="AL4" s="8">
        <v>483388</v>
      </c>
      <c r="AM4" s="4">
        <v>304562</v>
      </c>
      <c r="AN4" s="8"/>
      <c r="AP4" s="3" t="s">
        <v>8</v>
      </c>
      <c r="AQ4" s="37">
        <v>312</v>
      </c>
      <c r="AR4" s="31">
        <v>-65</v>
      </c>
    </row>
    <row r="5" spans="1:44" s="2" customFormat="1" ht="18" thickBot="1">
      <c r="A5" s="3" t="s">
        <v>9</v>
      </c>
      <c r="B5" s="8">
        <v>251030</v>
      </c>
      <c r="C5" s="8">
        <v>157144</v>
      </c>
      <c r="D5" s="4">
        <v>94124</v>
      </c>
      <c r="E5" s="8"/>
      <c r="F5" s="54">
        <f t="shared" si="0"/>
        <v>30.038830420553197</v>
      </c>
      <c r="G5" s="40"/>
      <c r="H5" s="3" t="s">
        <v>9</v>
      </c>
      <c r="I5" s="8">
        <v>156247</v>
      </c>
      <c r="J5" s="8">
        <v>77934</v>
      </c>
      <c r="K5" s="4">
        <v>78312</v>
      </c>
      <c r="L5" s="8"/>
      <c r="M5" s="54">
        <f t="shared" si="1"/>
        <v>18.696877411943497</v>
      </c>
      <c r="N5" s="40"/>
      <c r="O5" s="3" t="s">
        <v>9</v>
      </c>
      <c r="P5" s="8">
        <v>263504</v>
      </c>
      <c r="Q5" s="8">
        <v>211600</v>
      </c>
      <c r="R5" s="4">
        <v>51976</v>
      </c>
      <c r="S5" s="8"/>
      <c r="T5" s="54">
        <f t="shared" si="2"/>
        <v>31.531498112327011</v>
      </c>
      <c r="U5" s="40"/>
      <c r="V5" s="3" t="s">
        <v>9</v>
      </c>
      <c r="W5" s="8">
        <v>8951</v>
      </c>
      <c r="X5" s="8">
        <v>5326</v>
      </c>
      <c r="Y5" s="4">
        <v>3694</v>
      </c>
      <c r="Z5" s="8"/>
      <c r="AA5" s="54">
        <f t="shared" si="3"/>
        <v>1.071097363240934</v>
      </c>
      <c r="AB5" s="40"/>
      <c r="AC5" s="3" t="s">
        <v>9</v>
      </c>
      <c r="AD5" s="8">
        <v>155954</v>
      </c>
      <c r="AE5" s="8">
        <v>70307</v>
      </c>
      <c r="AF5" s="4">
        <v>85647</v>
      </c>
      <c r="AG5" s="8"/>
      <c r="AH5" s="54">
        <f t="shared" si="4"/>
        <v>18.661816354248312</v>
      </c>
      <c r="AI5" s="40"/>
      <c r="AJ5" s="3" t="s">
        <v>9</v>
      </c>
      <c r="AK5" s="8">
        <v>835685</v>
      </c>
      <c r="AL5" s="8">
        <v>522312</v>
      </c>
      <c r="AM5" s="4">
        <v>313753</v>
      </c>
      <c r="AN5" s="8"/>
      <c r="AP5" s="3" t="s">
        <v>9</v>
      </c>
      <c r="AQ5" s="37">
        <v>391</v>
      </c>
      <c r="AR5" s="32">
        <v>10</v>
      </c>
    </row>
    <row r="6" spans="1:44" s="2" customFormat="1">
      <c r="A6" s="6" t="s">
        <v>10</v>
      </c>
      <c r="B6" s="14">
        <v>267143</v>
      </c>
      <c r="C6" s="14">
        <v>174204</v>
      </c>
      <c r="D6" s="15">
        <v>93098</v>
      </c>
      <c r="E6" s="14"/>
      <c r="F6" s="55">
        <f t="shared" si="0"/>
        <v>29.740483408238493</v>
      </c>
      <c r="G6" s="40"/>
      <c r="H6" s="6" t="s">
        <v>10</v>
      </c>
      <c r="I6" s="14">
        <v>160944</v>
      </c>
      <c r="J6" s="14">
        <v>87546</v>
      </c>
      <c r="K6" s="15">
        <v>73399</v>
      </c>
      <c r="L6" s="14"/>
      <c r="M6" s="55">
        <f t="shared" si="1"/>
        <v>17.917566103755426</v>
      </c>
      <c r="N6" s="40"/>
      <c r="O6" s="6" t="s">
        <v>10</v>
      </c>
      <c r="P6" s="14">
        <v>279377</v>
      </c>
      <c r="Q6" s="14">
        <v>220175</v>
      </c>
      <c r="R6" s="15">
        <v>59453</v>
      </c>
      <c r="S6" s="14"/>
      <c r="T6" s="55">
        <f t="shared" si="2"/>
        <v>31.102469587986377</v>
      </c>
      <c r="U6" s="40"/>
      <c r="V6" s="6" t="s">
        <v>10</v>
      </c>
      <c r="W6" s="14">
        <v>11955</v>
      </c>
      <c r="X6" s="14">
        <v>5564</v>
      </c>
      <c r="Y6" s="15">
        <v>6460</v>
      </c>
      <c r="Z6" s="14"/>
      <c r="AA6" s="55">
        <f t="shared" si="3"/>
        <v>1.3309256807982661</v>
      </c>
      <c r="AB6" s="40"/>
      <c r="AC6" s="6" t="s">
        <v>10</v>
      </c>
      <c r="AD6" s="14">
        <v>178828</v>
      </c>
      <c r="AE6" s="14">
        <v>78290</v>
      </c>
      <c r="AF6" s="15">
        <v>100538</v>
      </c>
      <c r="AG6" s="14"/>
      <c r="AH6" s="55">
        <f t="shared" si="4"/>
        <v>19.908555219221437</v>
      </c>
      <c r="AI6" s="40"/>
      <c r="AJ6" s="6" t="s">
        <v>10</v>
      </c>
      <c r="AK6" s="14">
        <v>898247</v>
      </c>
      <c r="AL6" s="14">
        <v>565778</v>
      </c>
      <c r="AM6" s="15">
        <v>332948</v>
      </c>
      <c r="AN6" s="14"/>
      <c r="AP6" s="6" t="s">
        <v>10</v>
      </c>
      <c r="AQ6" s="38">
        <v>422</v>
      </c>
      <c r="AR6" s="33">
        <v>-17</v>
      </c>
    </row>
    <row r="7" spans="1:44" s="2" customFormat="1" ht="18" thickBot="1">
      <c r="A7" s="3" t="s">
        <v>11</v>
      </c>
      <c r="B7" s="8">
        <v>240800</v>
      </c>
      <c r="C7" s="8">
        <v>148495</v>
      </c>
      <c r="D7" s="4">
        <v>92402</v>
      </c>
      <c r="E7" s="23">
        <f>(D7-D3)/D3*100</f>
        <v>18.245802620802621</v>
      </c>
      <c r="F7" s="57">
        <f t="shared" si="0"/>
        <v>30.688842158924363</v>
      </c>
      <c r="G7" s="40"/>
      <c r="H7" s="11" t="s">
        <v>11</v>
      </c>
      <c r="I7" s="12">
        <v>138943</v>
      </c>
      <c r="J7" s="12">
        <v>65310</v>
      </c>
      <c r="K7" s="13">
        <v>73633</v>
      </c>
      <c r="L7" s="23">
        <f>(K7-K3)/K3*100</f>
        <v>-9.7236525918297296</v>
      </c>
      <c r="M7" s="57">
        <f t="shared" si="1"/>
        <v>17.707640349200279</v>
      </c>
      <c r="N7" s="40"/>
      <c r="O7" s="11" t="s">
        <v>11</v>
      </c>
      <c r="P7" s="12">
        <v>238908</v>
      </c>
      <c r="Q7" s="12">
        <v>180437</v>
      </c>
      <c r="R7" s="13">
        <v>58550</v>
      </c>
      <c r="S7" s="23">
        <f>(R7-R3)/R3*100</f>
        <v>24.909331399069849</v>
      </c>
      <c r="T7" s="57">
        <f t="shared" si="2"/>
        <v>30.447715541961383</v>
      </c>
      <c r="U7" s="40"/>
      <c r="V7" s="11" t="s">
        <v>11</v>
      </c>
      <c r="W7" s="12">
        <v>8916</v>
      </c>
      <c r="X7" s="12">
        <v>2627</v>
      </c>
      <c r="Y7" s="13">
        <v>6289</v>
      </c>
      <c r="Z7" s="23">
        <f>(Y7-Y3)/Y3*100</f>
        <v>51.505661286436997</v>
      </c>
      <c r="AA7" s="57">
        <f t="shared" si="3"/>
        <v>1.1363028101701396</v>
      </c>
      <c r="AB7" s="40"/>
      <c r="AC7" s="11" t="s">
        <v>11</v>
      </c>
      <c r="AD7" s="12">
        <v>157083</v>
      </c>
      <c r="AE7" s="12">
        <v>58763</v>
      </c>
      <c r="AF7" s="13">
        <v>98319</v>
      </c>
      <c r="AG7" s="23">
        <f>(AF7-AF3)/AF3*100</f>
        <v>20.306152415447116</v>
      </c>
      <c r="AH7" s="57">
        <f t="shared" si="4"/>
        <v>20.019499139743836</v>
      </c>
      <c r="AI7" s="40"/>
      <c r="AJ7" s="11" t="s">
        <v>11</v>
      </c>
      <c r="AK7" s="12">
        <v>784650</v>
      </c>
      <c r="AL7" s="12">
        <v>455632</v>
      </c>
      <c r="AM7" s="13">
        <v>329193</v>
      </c>
      <c r="AN7" s="23">
        <f>(AM7-AM3)/AM3*100</f>
        <v>12.561162837613734</v>
      </c>
      <c r="AP7" s="11" t="s">
        <v>11</v>
      </c>
      <c r="AQ7" s="36">
        <v>394</v>
      </c>
      <c r="AR7" s="30">
        <v>-19</v>
      </c>
    </row>
    <row r="8" spans="1:44" s="2" customFormat="1" ht="18" thickBot="1">
      <c r="A8" s="3" t="s">
        <v>12</v>
      </c>
      <c r="B8" s="8">
        <v>263535</v>
      </c>
      <c r="C8" s="8">
        <v>162459</v>
      </c>
      <c r="D8" s="4">
        <v>101174</v>
      </c>
      <c r="E8" s="20">
        <f t="shared" ref="E8:E13" si="5">(D8-D4)/D4*100</f>
        <v>9.8594913892327405</v>
      </c>
      <c r="F8" s="54">
        <f t="shared" si="0"/>
        <v>31.768964818886701</v>
      </c>
      <c r="G8" s="40"/>
      <c r="H8" s="3" t="s">
        <v>12</v>
      </c>
      <c r="I8" s="8">
        <v>147685</v>
      </c>
      <c r="J8" s="8">
        <v>71028</v>
      </c>
      <c r="K8" s="4">
        <v>76657</v>
      </c>
      <c r="L8" s="20">
        <f t="shared" ref="L8:L13" si="6">(K8-K4)/K4*100</f>
        <v>3.9445137495254108</v>
      </c>
      <c r="M8" s="54">
        <f t="shared" si="1"/>
        <v>17.803326196813639</v>
      </c>
      <c r="N8" s="40"/>
      <c r="O8" s="3" t="s">
        <v>12</v>
      </c>
      <c r="P8" s="8">
        <v>250200</v>
      </c>
      <c r="Q8" s="8">
        <v>188242</v>
      </c>
      <c r="R8" s="4">
        <v>62037</v>
      </c>
      <c r="S8" s="20">
        <f t="shared" ref="S8:S13" si="7">(R8-R4)/R4*100</f>
        <v>11.413023957472792</v>
      </c>
      <c r="T8" s="54">
        <f t="shared" si="2"/>
        <v>30.161439648188864</v>
      </c>
      <c r="U8" s="40"/>
      <c r="V8" s="3" t="s">
        <v>12</v>
      </c>
      <c r="W8" s="8">
        <v>8439</v>
      </c>
      <c r="X8" s="8">
        <v>2762</v>
      </c>
      <c r="Y8" s="4">
        <v>5677</v>
      </c>
      <c r="Z8" s="20">
        <f t="shared" ref="Z8:Z13" si="8">(Y8-Y4)/Y4*100</f>
        <v>45.080500894454381</v>
      </c>
      <c r="AA8" s="54">
        <f t="shared" si="3"/>
        <v>1.0173157042009027</v>
      </c>
      <c r="AB8" s="40"/>
      <c r="AC8" s="3" t="s">
        <v>12</v>
      </c>
      <c r="AD8" s="8">
        <v>159678</v>
      </c>
      <c r="AE8" s="8">
        <v>65176</v>
      </c>
      <c r="AF8" s="4">
        <v>94502</v>
      </c>
      <c r="AG8" s="20">
        <f t="shared" ref="AG8:AG13" si="9">(AF8-AF4)/AF4*100</f>
        <v>19.433807266982623</v>
      </c>
      <c r="AH8" s="54">
        <f t="shared" si="4"/>
        <v>19.249074181229027</v>
      </c>
      <c r="AI8" s="40"/>
      <c r="AJ8" s="3" t="s">
        <v>12</v>
      </c>
      <c r="AK8" s="8">
        <v>829536</v>
      </c>
      <c r="AL8" s="8">
        <v>489667</v>
      </c>
      <c r="AM8" s="4">
        <v>340047</v>
      </c>
      <c r="AN8" s="20">
        <f t="shared" ref="AN8:AN13" si="10">(AM8-AM4)/AM4*100</f>
        <v>11.651158056487677</v>
      </c>
      <c r="AP8" s="3" t="s">
        <v>12</v>
      </c>
      <c r="AQ8" s="37">
        <v>352</v>
      </c>
      <c r="AR8" s="31">
        <v>-49</v>
      </c>
    </row>
    <row r="9" spans="1:44" s="2" customFormat="1" ht="18" thickBot="1">
      <c r="A9" s="3" t="s">
        <v>13</v>
      </c>
      <c r="B9" s="9">
        <v>281742</v>
      </c>
      <c r="C9" s="9">
        <v>176784</v>
      </c>
      <c r="D9" s="5">
        <v>105081</v>
      </c>
      <c r="E9" s="20">
        <f t="shared" si="5"/>
        <v>11.641026730695678</v>
      </c>
      <c r="F9" s="54">
        <f t="shared" si="0"/>
        <v>31.650145589186856</v>
      </c>
      <c r="G9" s="40"/>
      <c r="H9" s="3" t="s">
        <v>13</v>
      </c>
      <c r="I9" s="9">
        <v>170894</v>
      </c>
      <c r="J9" s="9">
        <v>79032</v>
      </c>
      <c r="K9" s="5">
        <v>91861</v>
      </c>
      <c r="L9" s="20">
        <f t="shared" si="6"/>
        <v>17.301307590152213</v>
      </c>
      <c r="M9" s="54">
        <f t="shared" si="1"/>
        <v>19.197776619455027</v>
      </c>
      <c r="N9" s="40"/>
      <c r="O9" s="3" t="s">
        <v>13</v>
      </c>
      <c r="P9" s="9">
        <v>250763</v>
      </c>
      <c r="Q9" s="9">
        <v>200234</v>
      </c>
      <c r="R9" s="5">
        <v>51003</v>
      </c>
      <c r="S9" s="20">
        <f t="shared" si="7"/>
        <v>-1.872017854394336</v>
      </c>
      <c r="T9" s="54">
        <f t="shared" si="2"/>
        <v>28.170047271550796</v>
      </c>
      <c r="U9" s="40"/>
      <c r="V9" s="3" t="s">
        <v>13</v>
      </c>
      <c r="W9" s="9">
        <v>14415</v>
      </c>
      <c r="X9" s="9">
        <v>6199</v>
      </c>
      <c r="Y9" s="5">
        <v>8216</v>
      </c>
      <c r="Z9" s="20">
        <f t="shared" si="8"/>
        <v>122.41472658364916</v>
      </c>
      <c r="AA9" s="54">
        <f t="shared" si="3"/>
        <v>1.6193426917822991</v>
      </c>
      <c r="AB9" s="40"/>
      <c r="AC9" s="3" t="s">
        <v>13</v>
      </c>
      <c r="AD9" s="9">
        <v>172363</v>
      </c>
      <c r="AE9" s="9">
        <v>81154</v>
      </c>
      <c r="AF9" s="5">
        <v>91210</v>
      </c>
      <c r="AG9" s="20">
        <f t="shared" si="9"/>
        <v>6.4952654500449514</v>
      </c>
      <c r="AH9" s="54">
        <f t="shared" si="4"/>
        <v>19.362800165360557</v>
      </c>
      <c r="AI9" s="40"/>
      <c r="AJ9" s="3" t="s">
        <v>13</v>
      </c>
      <c r="AK9" s="9">
        <v>890176</v>
      </c>
      <c r="AL9" s="9">
        <v>543402</v>
      </c>
      <c r="AM9" s="5">
        <v>347372</v>
      </c>
      <c r="AN9" s="20">
        <f t="shared" si="10"/>
        <v>10.715116668207157</v>
      </c>
      <c r="AP9" s="3" t="s">
        <v>13</v>
      </c>
      <c r="AQ9" s="37">
        <v>437</v>
      </c>
      <c r="AR9" s="31">
        <v>-4</v>
      </c>
    </row>
    <row r="10" spans="1:44" s="2" customFormat="1">
      <c r="A10" s="6" t="s">
        <v>14</v>
      </c>
      <c r="B10" s="10">
        <v>311108</v>
      </c>
      <c r="C10" s="10">
        <v>193294</v>
      </c>
      <c r="D10" s="7">
        <v>116085</v>
      </c>
      <c r="E10" s="21">
        <f t="shared" si="5"/>
        <v>24.691185632344411</v>
      </c>
      <c r="F10" s="55">
        <f t="shared" si="0"/>
        <v>32.663526037231897</v>
      </c>
      <c r="G10" s="40"/>
      <c r="H10" s="6" t="s">
        <v>14</v>
      </c>
      <c r="I10" s="10">
        <v>176549</v>
      </c>
      <c r="J10" s="10">
        <v>91629</v>
      </c>
      <c r="K10" s="7">
        <v>84919</v>
      </c>
      <c r="L10" s="21">
        <f t="shared" si="6"/>
        <v>15.695036717121486</v>
      </c>
      <c r="M10" s="55">
        <f t="shared" si="1"/>
        <v>18.536048119454509</v>
      </c>
      <c r="N10" s="40"/>
      <c r="O10" s="6" t="s">
        <v>14</v>
      </c>
      <c r="P10" s="10">
        <v>267322</v>
      </c>
      <c r="Q10" s="10">
        <v>207405</v>
      </c>
      <c r="R10" s="7">
        <v>60399</v>
      </c>
      <c r="S10" s="21">
        <f t="shared" si="7"/>
        <v>1.5911728592333438</v>
      </c>
      <c r="T10" s="55">
        <f t="shared" si="2"/>
        <v>28.066392080322277</v>
      </c>
      <c r="U10" s="40"/>
      <c r="V10" s="6" t="s">
        <v>14</v>
      </c>
      <c r="W10" s="10">
        <v>14689</v>
      </c>
      <c r="X10" s="10">
        <v>6582</v>
      </c>
      <c r="Y10" s="7">
        <v>8107</v>
      </c>
      <c r="Z10" s="21">
        <f t="shared" si="8"/>
        <v>25.495356037151701</v>
      </c>
      <c r="AA10" s="55">
        <f t="shared" si="3"/>
        <v>1.5422121384242748</v>
      </c>
      <c r="AB10" s="40"/>
      <c r="AC10" s="6" t="s">
        <v>14</v>
      </c>
      <c r="AD10" s="10">
        <v>182795</v>
      </c>
      <c r="AE10" s="10">
        <v>84460</v>
      </c>
      <c r="AF10" s="7">
        <v>98334</v>
      </c>
      <c r="AG10" s="21">
        <f t="shared" si="9"/>
        <v>-2.1922059320853804</v>
      </c>
      <c r="AH10" s="55">
        <f t="shared" si="4"/>
        <v>19.191821624567044</v>
      </c>
      <c r="AI10" s="40"/>
      <c r="AJ10" s="6" t="s">
        <v>14</v>
      </c>
      <c r="AK10" s="10">
        <v>952463</v>
      </c>
      <c r="AL10" s="10">
        <v>583371</v>
      </c>
      <c r="AM10" s="7">
        <v>367846</v>
      </c>
      <c r="AN10" s="21">
        <f t="shared" si="10"/>
        <v>10.481516633228011</v>
      </c>
      <c r="AP10" s="6" t="s">
        <v>14</v>
      </c>
      <c r="AQ10" s="38">
        <v>483</v>
      </c>
      <c r="AR10" s="33">
        <v>-25</v>
      </c>
    </row>
    <row r="11" spans="1:44" s="2" customFormat="1" ht="18" thickBot="1">
      <c r="A11" s="3" t="s">
        <v>15</v>
      </c>
      <c r="B11" s="9">
        <v>282108</v>
      </c>
      <c r="C11" s="9">
        <v>163846</v>
      </c>
      <c r="D11" s="5">
        <v>118124</v>
      </c>
      <c r="E11" s="20">
        <f t="shared" si="5"/>
        <v>27.837059803900349</v>
      </c>
      <c r="F11" s="54">
        <f t="shared" si="0"/>
        <v>33.264353910425797</v>
      </c>
      <c r="G11" s="40"/>
      <c r="H11" s="3" t="s">
        <v>15</v>
      </c>
      <c r="I11" s="9">
        <v>164586</v>
      </c>
      <c r="J11" s="9">
        <v>73495</v>
      </c>
      <c r="K11" s="5">
        <v>91091</v>
      </c>
      <c r="L11" s="20">
        <f t="shared" si="6"/>
        <v>23.709478087270654</v>
      </c>
      <c r="M11" s="54">
        <f t="shared" si="1"/>
        <v>19.406918459247311</v>
      </c>
      <c r="N11" s="40"/>
      <c r="O11" s="3" t="s">
        <v>15</v>
      </c>
      <c r="P11" s="9">
        <v>212218</v>
      </c>
      <c r="Q11" s="9">
        <v>153135</v>
      </c>
      <c r="R11" s="5">
        <v>59110</v>
      </c>
      <c r="S11" s="20">
        <f t="shared" si="7"/>
        <v>0.95644748078565334</v>
      </c>
      <c r="T11" s="54">
        <f t="shared" si="2"/>
        <v>25.023376359985335</v>
      </c>
      <c r="U11" s="40"/>
      <c r="V11" s="3" t="s">
        <v>15</v>
      </c>
      <c r="W11" s="9">
        <v>13480</v>
      </c>
      <c r="X11" s="9">
        <v>6065</v>
      </c>
      <c r="Y11" s="5">
        <v>7415</v>
      </c>
      <c r="Z11" s="20">
        <f t="shared" si="8"/>
        <v>17.904277309588171</v>
      </c>
      <c r="AA11" s="54">
        <f t="shared" si="3"/>
        <v>1.589474565459114</v>
      </c>
      <c r="AB11" s="40"/>
      <c r="AC11" s="3" t="s">
        <v>15</v>
      </c>
      <c r="AD11" s="9">
        <v>175687</v>
      </c>
      <c r="AE11" s="9">
        <v>75423</v>
      </c>
      <c r="AF11" s="5">
        <v>100264</v>
      </c>
      <c r="AG11" s="20">
        <f t="shared" si="9"/>
        <v>1.9782544574293879</v>
      </c>
      <c r="AH11" s="54">
        <f t="shared" si="4"/>
        <v>20.715876704882447</v>
      </c>
      <c r="AI11" s="40"/>
      <c r="AJ11" s="3" t="s">
        <v>15</v>
      </c>
      <c r="AK11" s="9">
        <v>848079</v>
      </c>
      <c r="AL11" s="9">
        <v>471964</v>
      </c>
      <c r="AM11" s="5">
        <v>376004</v>
      </c>
      <c r="AN11" s="20">
        <f t="shared" si="10"/>
        <v>14.219925697083474</v>
      </c>
      <c r="AP11" s="3" t="s">
        <v>15</v>
      </c>
      <c r="AQ11" s="39">
        <v>468</v>
      </c>
      <c r="AR11" s="34">
        <v>-7</v>
      </c>
    </row>
    <row r="12" spans="1:44" s="2" customFormat="1" ht="18" thickBot="1">
      <c r="A12" s="3" t="s">
        <v>16</v>
      </c>
      <c r="B12" s="9">
        <v>314664</v>
      </c>
      <c r="C12" s="9">
        <v>181651</v>
      </c>
      <c r="D12" s="5">
        <v>133063</v>
      </c>
      <c r="E12" s="20">
        <f t="shared" si="5"/>
        <v>31.518967323620693</v>
      </c>
      <c r="F12" s="54">
        <f t="shared" si="0"/>
        <v>33.925123312040107</v>
      </c>
      <c r="G12" s="40"/>
      <c r="H12" s="3" t="s">
        <v>16</v>
      </c>
      <c r="I12" s="9">
        <v>190234</v>
      </c>
      <c r="J12" s="9">
        <v>86854</v>
      </c>
      <c r="K12" s="5">
        <v>103405</v>
      </c>
      <c r="L12" s="20">
        <f t="shared" si="6"/>
        <v>34.893095216353366</v>
      </c>
      <c r="M12" s="54">
        <f t="shared" si="1"/>
        <v>20.509851486482845</v>
      </c>
      <c r="N12" s="40"/>
      <c r="O12" s="3" t="s">
        <v>16</v>
      </c>
      <c r="P12" s="9">
        <v>228381</v>
      </c>
      <c r="Q12" s="9">
        <v>163147</v>
      </c>
      <c r="R12" s="5">
        <v>65297</v>
      </c>
      <c r="S12" s="20">
        <f t="shared" si="7"/>
        <v>5.2549285104050814</v>
      </c>
      <c r="T12" s="54">
        <f t="shared" si="2"/>
        <v>24.622624727096305</v>
      </c>
      <c r="U12" s="40"/>
      <c r="V12" s="3" t="s">
        <v>16</v>
      </c>
      <c r="W12" s="9">
        <v>13480</v>
      </c>
      <c r="X12" s="9">
        <v>6805</v>
      </c>
      <c r="Y12" s="5">
        <v>6675</v>
      </c>
      <c r="Z12" s="20">
        <f t="shared" si="8"/>
        <v>17.579707592038048</v>
      </c>
      <c r="AA12" s="54">
        <f t="shared" si="3"/>
        <v>1.4533300989191666</v>
      </c>
      <c r="AB12" s="40"/>
      <c r="AC12" s="3" t="s">
        <v>16</v>
      </c>
      <c r="AD12" s="9">
        <v>180765</v>
      </c>
      <c r="AE12" s="9">
        <v>79039</v>
      </c>
      <c r="AF12" s="5">
        <v>101726</v>
      </c>
      <c r="AG12" s="20">
        <f t="shared" si="9"/>
        <v>7.6442826606844303</v>
      </c>
      <c r="AH12" s="54">
        <f t="shared" si="4"/>
        <v>19.48896256165602</v>
      </c>
      <c r="AI12" s="40"/>
      <c r="AJ12" s="3" t="s">
        <v>16</v>
      </c>
      <c r="AK12" s="9">
        <v>927525</v>
      </c>
      <c r="AL12" s="9">
        <v>517495</v>
      </c>
      <c r="AM12" s="5">
        <v>410166</v>
      </c>
      <c r="AN12" s="20">
        <f t="shared" si="10"/>
        <v>20.62038482915597</v>
      </c>
      <c r="AP12" s="3" t="s">
        <v>16</v>
      </c>
      <c r="AQ12" s="37">
        <v>462</v>
      </c>
      <c r="AR12" s="32">
        <v>13</v>
      </c>
    </row>
    <row r="13" spans="1:44" s="2" customFormat="1" ht="18" thickBot="1">
      <c r="A13" s="6" t="s">
        <v>17</v>
      </c>
      <c r="B13" s="10">
        <v>344165</v>
      </c>
      <c r="C13" s="10">
        <v>202054</v>
      </c>
      <c r="D13" s="7">
        <v>142169</v>
      </c>
      <c r="E13" s="21">
        <f t="shared" si="5"/>
        <v>35.294677439308728</v>
      </c>
      <c r="F13" s="55">
        <f t="shared" si="0"/>
        <v>34.246875227000665</v>
      </c>
      <c r="G13" s="40"/>
      <c r="H13" s="6" t="s">
        <v>17</v>
      </c>
      <c r="I13" s="10">
        <v>203937</v>
      </c>
      <c r="J13" s="10">
        <v>107800</v>
      </c>
      <c r="K13" s="7">
        <v>96296</v>
      </c>
      <c r="L13" s="21">
        <f t="shared" si="6"/>
        <v>4.8279465714503438</v>
      </c>
      <c r="M13" s="55">
        <f t="shared" si="1"/>
        <v>20.293187840625382</v>
      </c>
      <c r="N13" s="40"/>
      <c r="O13" s="6" t="s">
        <v>17</v>
      </c>
      <c r="P13" s="10">
        <v>240009</v>
      </c>
      <c r="Q13" s="10">
        <v>170906</v>
      </c>
      <c r="R13" s="7">
        <v>69242</v>
      </c>
      <c r="S13" s="21">
        <f t="shared" si="7"/>
        <v>35.760641530890339</v>
      </c>
      <c r="T13" s="55">
        <f t="shared" si="2"/>
        <v>23.882609435466136</v>
      </c>
      <c r="U13" s="40"/>
      <c r="V13" s="6" t="s">
        <v>17</v>
      </c>
      <c r="W13" s="10">
        <v>17037</v>
      </c>
      <c r="X13" s="10">
        <v>7860</v>
      </c>
      <c r="Y13" s="7">
        <v>9177</v>
      </c>
      <c r="Z13" s="21">
        <f t="shared" si="8"/>
        <v>11.696689386562804</v>
      </c>
      <c r="AA13" s="55">
        <f t="shared" si="3"/>
        <v>1.6953031634315237</v>
      </c>
      <c r="AB13" s="40"/>
      <c r="AC13" s="6" t="s">
        <v>17</v>
      </c>
      <c r="AD13" s="10">
        <v>199805</v>
      </c>
      <c r="AE13" s="10">
        <v>87606</v>
      </c>
      <c r="AF13" s="7">
        <v>112199</v>
      </c>
      <c r="AG13" s="21">
        <f t="shared" si="9"/>
        <v>23.011731169827872</v>
      </c>
      <c r="AH13" s="55">
        <f t="shared" si="4"/>
        <v>19.882024333476291</v>
      </c>
      <c r="AI13" s="40"/>
      <c r="AJ13" s="6" t="s">
        <v>17</v>
      </c>
      <c r="AK13" s="10">
        <v>1004953</v>
      </c>
      <c r="AL13" s="10">
        <v>576226</v>
      </c>
      <c r="AM13" s="7">
        <v>429082</v>
      </c>
      <c r="AN13" s="21">
        <f t="shared" si="10"/>
        <v>23.522333406261875</v>
      </c>
      <c r="AP13" s="3" t="s">
        <v>17</v>
      </c>
      <c r="AQ13" s="37">
        <v>572</v>
      </c>
      <c r="AR13" s="32">
        <v>1</v>
      </c>
    </row>
    <row r="14" spans="1:44">
      <c r="AP14" s="6" t="s">
        <v>29</v>
      </c>
      <c r="AQ14" s="38">
        <v>620</v>
      </c>
      <c r="AR14" s="35">
        <v>19</v>
      </c>
    </row>
    <row r="33" spans="13:32">
      <c r="M33" s="24"/>
      <c r="N33" s="24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4"/>
      <c r="AE33" s="24"/>
      <c r="AF33" s="24"/>
    </row>
    <row r="34" spans="13:32">
      <c r="M34" s="24"/>
      <c r="N34" s="24"/>
      <c r="O34" s="25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4"/>
      <c r="AE34" s="24"/>
      <c r="AF34" s="24"/>
    </row>
    <row r="35" spans="13:32">
      <c r="M35" s="24"/>
      <c r="N35" s="24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4"/>
      <c r="AE35" s="24"/>
      <c r="AF35" s="24"/>
    </row>
    <row r="36" spans="13:32">
      <c r="M36" s="24"/>
      <c r="N36" s="24"/>
      <c r="O36" s="28"/>
      <c r="P36" s="29"/>
      <c r="Q36" s="29"/>
      <c r="R36" s="28"/>
      <c r="S36" s="29"/>
      <c r="T36" s="29"/>
      <c r="U36" s="29"/>
      <c r="V36" s="29"/>
      <c r="W36" s="29"/>
      <c r="X36" s="29"/>
      <c r="Y36" s="29"/>
      <c r="Z36" s="28"/>
      <c r="AA36" s="28"/>
      <c r="AB36" s="28"/>
      <c r="AC36" s="28"/>
      <c r="AD36" s="24"/>
      <c r="AE36" s="24"/>
      <c r="AF36" s="24"/>
    </row>
    <row r="37" spans="13:32"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</sheetData>
  <mergeCells count="20">
    <mergeCell ref="A1:A2"/>
    <mergeCell ref="H1:H2"/>
    <mergeCell ref="V1:V2"/>
    <mergeCell ref="AC1:AC2"/>
    <mergeCell ref="AJ1:AJ2"/>
    <mergeCell ref="E1:E2"/>
    <mergeCell ref="F1:F2"/>
    <mergeCell ref="M1:M2"/>
    <mergeCell ref="T1:T2"/>
    <mergeCell ref="AA1:AA2"/>
    <mergeCell ref="AH1:AH2"/>
    <mergeCell ref="AR1:AR2"/>
    <mergeCell ref="Z1:Z2"/>
    <mergeCell ref="AG1:AG2"/>
    <mergeCell ref="S1:S2"/>
    <mergeCell ref="L1:L2"/>
    <mergeCell ref="O1:O2"/>
    <mergeCell ref="AN1:AN2"/>
    <mergeCell ref="AP1:AP2"/>
    <mergeCell ref="AQ1:AQ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872E-B23A-1B48-A0EB-DE89B9B65887}">
  <dimension ref="A1:L19"/>
  <sheetViews>
    <sheetView workbookViewId="0">
      <selection activeCell="L7" sqref="L7"/>
    </sheetView>
  </sheetViews>
  <sheetFormatPr baseColWidth="10" defaultRowHeight="17"/>
  <cols>
    <col min="2" max="2" width="14.6640625" bestFit="1" customWidth="1"/>
    <col min="3" max="3" width="15.83203125" bestFit="1" customWidth="1"/>
    <col min="4" max="4" width="14.6640625" bestFit="1" customWidth="1"/>
    <col min="5" max="5" width="15.83203125" bestFit="1" customWidth="1"/>
  </cols>
  <sheetData>
    <row r="1" spans="1:12">
      <c r="A1" s="58"/>
      <c r="B1" s="58" t="s">
        <v>31</v>
      </c>
      <c r="C1" s="58" t="s">
        <v>32</v>
      </c>
      <c r="D1" s="59"/>
      <c r="E1" s="59"/>
      <c r="F1" s="59"/>
      <c r="H1" s="58"/>
      <c r="I1" s="58" t="s">
        <v>31</v>
      </c>
      <c r="J1" s="58" t="s">
        <v>32</v>
      </c>
      <c r="K1" s="59"/>
      <c r="L1" s="59"/>
    </row>
    <row r="2" spans="1:12">
      <c r="A2" s="59"/>
      <c r="B2" s="58" t="s">
        <v>33</v>
      </c>
      <c r="C2" s="58" t="s">
        <v>34</v>
      </c>
      <c r="D2" s="58" t="s">
        <v>33</v>
      </c>
      <c r="E2" s="58" t="s">
        <v>34</v>
      </c>
      <c r="F2" s="59"/>
      <c r="H2" s="59"/>
      <c r="I2" s="58" t="s">
        <v>33</v>
      </c>
      <c r="J2" s="58" t="s">
        <v>34</v>
      </c>
      <c r="K2" s="58" t="s">
        <v>33</v>
      </c>
      <c r="L2" s="58" t="s">
        <v>34</v>
      </c>
    </row>
    <row r="3" spans="1:12">
      <c r="A3" s="58" t="s">
        <v>35</v>
      </c>
      <c r="B3" s="60">
        <v>57155089064</v>
      </c>
      <c r="C3" s="60">
        <v>150217982165</v>
      </c>
      <c r="D3" s="60">
        <v>43728810211</v>
      </c>
      <c r="E3" s="60">
        <v>118342912811</v>
      </c>
      <c r="F3" s="59"/>
      <c r="H3" t="s">
        <v>51</v>
      </c>
      <c r="I3" s="61">
        <f>B4/B3*100</f>
        <v>89.05328975693817</v>
      </c>
      <c r="J3" s="61">
        <f t="shared" ref="J3:L3" si="0">C4/C3*100</f>
        <v>89.035451357675342</v>
      </c>
      <c r="K3" s="61">
        <f t="shared" si="0"/>
        <v>93.475029653831626</v>
      </c>
      <c r="L3" s="61">
        <f t="shared" si="0"/>
        <v>94.594632822485835</v>
      </c>
    </row>
    <row r="4" spans="1:12">
      <c r="A4" s="58" t="s">
        <v>36</v>
      </c>
      <c r="B4" s="60">
        <v>50898487075</v>
      </c>
      <c r="C4" s="60">
        <v>133747258441</v>
      </c>
      <c r="D4" s="60">
        <v>40875518312</v>
      </c>
      <c r="E4" s="60">
        <v>111946043845</v>
      </c>
      <c r="F4" s="59"/>
      <c r="H4" t="s">
        <v>52</v>
      </c>
      <c r="I4" s="61">
        <f>B6/B3*100</f>
        <v>10.777354566104329</v>
      </c>
      <c r="J4" s="61">
        <f t="shared" ref="J4:L4" si="1">C6/C3*100</f>
        <v>10.518671197196747</v>
      </c>
      <c r="K4" s="61">
        <f t="shared" si="1"/>
        <v>7.3418515219341511</v>
      </c>
      <c r="L4" s="61">
        <f t="shared" si="1"/>
        <v>11.453062491073114</v>
      </c>
    </row>
    <row r="5" spans="1:12">
      <c r="A5" s="58" t="s">
        <v>37</v>
      </c>
      <c r="B5" s="60">
        <v>6256601989</v>
      </c>
      <c r="C5" s="60">
        <v>16470723724</v>
      </c>
      <c r="D5" s="60">
        <v>2853291899</v>
      </c>
      <c r="E5" s="60">
        <v>6396868966</v>
      </c>
      <c r="F5" s="59"/>
    </row>
    <row r="6" spans="1:12">
      <c r="A6" s="58" t="s">
        <v>38</v>
      </c>
      <c r="B6" s="60">
        <v>6159806601</v>
      </c>
      <c r="C6" s="60">
        <v>15800935623</v>
      </c>
      <c r="D6" s="60">
        <v>3210504318</v>
      </c>
      <c r="E6" s="60">
        <v>13553887758</v>
      </c>
      <c r="F6" s="59"/>
    </row>
    <row r="7" spans="1:12">
      <c r="A7" s="58" t="s">
        <v>39</v>
      </c>
      <c r="B7" s="60">
        <v>96795388</v>
      </c>
      <c r="C7" s="60">
        <v>669788101</v>
      </c>
      <c r="D7" s="60">
        <v>-357212419</v>
      </c>
      <c r="E7" s="60">
        <v>-7157018792</v>
      </c>
      <c r="F7" s="59"/>
    </row>
    <row r="8" spans="1:12">
      <c r="A8" s="58" t="s">
        <v>40</v>
      </c>
      <c r="B8" s="60">
        <v>135643749</v>
      </c>
      <c r="C8" s="60">
        <v>860849598</v>
      </c>
      <c r="D8" s="60">
        <v>270833991</v>
      </c>
      <c r="E8" s="60">
        <v>583274478</v>
      </c>
      <c r="F8" s="59"/>
    </row>
    <row r="9" spans="1:12">
      <c r="A9" s="58" t="s">
        <v>41</v>
      </c>
      <c r="B9" s="60">
        <v>5795814</v>
      </c>
      <c r="C9" s="60">
        <v>23951991</v>
      </c>
      <c r="D9" s="60">
        <v>11464259</v>
      </c>
      <c r="E9" s="60">
        <v>22896225</v>
      </c>
      <c r="F9" s="59"/>
    </row>
    <row r="10" spans="1:12">
      <c r="A10" s="58" t="s">
        <v>42</v>
      </c>
      <c r="B10" s="60">
        <v>338332119</v>
      </c>
      <c r="C10" s="60">
        <v>1615472313</v>
      </c>
      <c r="D10" s="60">
        <v>375796167</v>
      </c>
      <c r="E10" s="60">
        <v>1705113587</v>
      </c>
      <c r="F10" s="59"/>
    </row>
    <row r="11" spans="1:12">
      <c r="A11" s="58" t="s">
        <v>43</v>
      </c>
      <c r="B11" s="60">
        <v>381999003</v>
      </c>
      <c r="C11" s="60">
        <v>848276977</v>
      </c>
      <c r="D11" s="60">
        <v>206741279</v>
      </c>
      <c r="E11" s="60">
        <v>672240385</v>
      </c>
      <c r="F11" s="59"/>
    </row>
    <row r="12" spans="1:12">
      <c r="A12" s="58" t="s">
        <v>44</v>
      </c>
      <c r="B12" s="60">
        <v>182976439</v>
      </c>
      <c r="C12" s="60">
        <v>2273881044</v>
      </c>
      <c r="D12" s="60">
        <v>71212201</v>
      </c>
      <c r="E12" s="60">
        <v>-5563767337</v>
      </c>
      <c r="F12" s="59"/>
    </row>
    <row r="13" spans="1:12">
      <c r="A13" s="58" t="s">
        <v>45</v>
      </c>
      <c r="B13" s="60">
        <v>95055250</v>
      </c>
      <c r="C13" s="60">
        <v>570814237</v>
      </c>
      <c r="D13" s="60">
        <v>64255977</v>
      </c>
      <c r="E13" s="60">
        <v>-1123060471</v>
      </c>
      <c r="F13" s="59"/>
    </row>
    <row r="14" spans="1:12">
      <c r="A14" s="58" t="s">
        <v>46</v>
      </c>
      <c r="B14" s="60">
        <v>87921189</v>
      </c>
      <c r="C14" s="60">
        <v>1703066807</v>
      </c>
      <c r="D14" s="60">
        <v>6956224</v>
      </c>
      <c r="E14" s="60">
        <v>-4440706866</v>
      </c>
      <c r="F14" s="59"/>
    </row>
    <row r="15" spans="1:12">
      <c r="A15" s="58" t="s">
        <v>47</v>
      </c>
      <c r="B15" s="60">
        <v>-44201419</v>
      </c>
      <c r="C15" s="60">
        <v>-67778062</v>
      </c>
      <c r="D15" s="58">
        <v>0</v>
      </c>
      <c r="E15" s="58">
        <v>0</v>
      </c>
      <c r="F15" s="59"/>
    </row>
    <row r="16" spans="1:12">
      <c r="A16" s="58" t="s">
        <v>48</v>
      </c>
      <c r="B16" s="60">
        <v>43719770</v>
      </c>
      <c r="C16" s="60">
        <v>1635288745</v>
      </c>
      <c r="D16" s="60">
        <v>6956224</v>
      </c>
      <c r="E16" s="60">
        <v>-4440706866</v>
      </c>
      <c r="F16" s="59"/>
    </row>
    <row r="17" spans="1:6">
      <c r="A17" s="58" t="s">
        <v>49</v>
      </c>
      <c r="B17" s="58"/>
      <c r="C17" s="58"/>
      <c r="D17" s="58"/>
      <c r="E17" s="58"/>
      <c r="F17" s="59"/>
    </row>
    <row r="18" spans="1:6">
      <c r="A18" s="58" t="s">
        <v>50</v>
      </c>
      <c r="B18" s="58">
        <v>30</v>
      </c>
      <c r="C18" s="58">
        <v>568</v>
      </c>
      <c r="D18" s="58">
        <v>3</v>
      </c>
      <c r="E18" s="60">
        <v>-1480</v>
      </c>
      <c r="F18" s="59"/>
    </row>
    <row r="19" spans="1:6">
      <c r="A19" s="59"/>
      <c r="B19" s="59"/>
      <c r="C19" s="59"/>
      <c r="D19" s="59"/>
      <c r="E19" s="59"/>
      <c r="F19" s="5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Minkyung Jung</dc:creator>
  <cp:lastModifiedBy>Jung Minkyung</cp:lastModifiedBy>
  <dcterms:created xsi:type="dcterms:W3CDTF">2021-02-18T07:06:48Z</dcterms:created>
  <dcterms:modified xsi:type="dcterms:W3CDTF">2021-02-19T06:45:19Z</dcterms:modified>
</cp:coreProperties>
</file>