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inkyung414/Downloads/"/>
    </mc:Choice>
  </mc:AlternateContent>
  <xr:revisionPtr revIDLastSave="0" documentId="13_ncr:1_{3A0A5A75-81D0-C941-AF0F-441C22B9A8BF}" xr6:coauthVersionLast="45" xr6:coauthVersionMax="46" xr10:uidLastSave="{00000000-0000-0000-0000-000000000000}"/>
  <bookViews>
    <workbookView xWindow="0" yWindow="460" windowWidth="28800" windowHeight="14640" xr2:uid="{FE0579F3-86E3-442C-B139-349432C0DA79}"/>
  </bookViews>
  <sheets>
    <sheet name="Sheet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9" i="12" l="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3" i="12"/>
  <c r="H199" i="12"/>
  <c r="I199" i="12" s="1"/>
  <c r="J199" i="12" s="1"/>
  <c r="E199" i="12"/>
  <c r="L199" i="12" l="1"/>
  <c r="E200" i="12"/>
  <c r="K199" i="12"/>
  <c r="L23" i="12"/>
  <c r="L50" i="12"/>
  <c r="L82" i="12"/>
  <c r="L104" i="12"/>
  <c r="L136" i="12"/>
  <c r="L180" i="12"/>
  <c r="L190" i="12"/>
  <c r="J7" i="12"/>
  <c r="J12" i="12"/>
  <c r="J25" i="12"/>
  <c r="J30" i="12"/>
  <c r="J48" i="12"/>
  <c r="J53" i="12"/>
  <c r="J61" i="12"/>
  <c r="J66" i="12"/>
  <c r="J79" i="12"/>
  <c r="J84" i="12"/>
  <c r="J107" i="12"/>
  <c r="J115" i="12"/>
  <c r="J129" i="12"/>
  <c r="J133" i="12"/>
  <c r="J161" i="12"/>
  <c r="J183" i="12"/>
  <c r="J187" i="12"/>
  <c r="I7" i="12"/>
  <c r="I16" i="12"/>
  <c r="J16" i="12" s="1"/>
  <c r="I21" i="12"/>
  <c r="J21" i="12" s="1"/>
  <c r="I25" i="12"/>
  <c r="I34" i="12"/>
  <c r="J34" i="12" s="1"/>
  <c r="I39" i="12"/>
  <c r="J39" i="12" s="1"/>
  <c r="I43" i="12"/>
  <c r="J43" i="12" s="1"/>
  <c r="I47" i="12"/>
  <c r="J47" i="12" s="1"/>
  <c r="I52" i="12"/>
  <c r="J52" i="12" s="1"/>
  <c r="I57" i="12"/>
  <c r="J57" i="12" s="1"/>
  <c r="I61" i="12"/>
  <c r="I70" i="12"/>
  <c r="J70" i="12" s="1"/>
  <c r="I75" i="12"/>
  <c r="J75" i="12" s="1"/>
  <c r="I79" i="12"/>
  <c r="I88" i="12"/>
  <c r="J88" i="12" s="1"/>
  <c r="I93" i="12"/>
  <c r="J93" i="12" s="1"/>
  <c r="I97" i="12"/>
  <c r="J97" i="12" s="1"/>
  <c r="I101" i="12"/>
  <c r="J101" i="12" s="1"/>
  <c r="I105" i="12"/>
  <c r="J105" i="12" s="1"/>
  <c r="I108" i="12"/>
  <c r="J108" i="12" s="1"/>
  <c r="I112" i="12"/>
  <c r="J112" i="12" s="1"/>
  <c r="I115" i="12"/>
  <c r="I123" i="12"/>
  <c r="J123" i="12" s="1"/>
  <c r="I126" i="12"/>
  <c r="J126" i="12" s="1"/>
  <c r="I129" i="12"/>
  <c r="I132" i="12"/>
  <c r="J132" i="12" s="1"/>
  <c r="I135" i="12"/>
  <c r="J135" i="12" s="1"/>
  <c r="I138" i="12"/>
  <c r="J138" i="12" s="1"/>
  <c r="I141" i="12"/>
  <c r="J141" i="12" s="1"/>
  <c r="I144" i="12"/>
  <c r="J144" i="12" s="1"/>
  <c r="I147" i="12"/>
  <c r="J147" i="12" s="1"/>
  <c r="I150" i="12"/>
  <c r="J150" i="12" s="1"/>
  <c r="I153" i="12"/>
  <c r="J153" i="12" s="1"/>
  <c r="I156" i="12"/>
  <c r="J156" i="12" s="1"/>
  <c r="I159" i="12"/>
  <c r="J159" i="12" s="1"/>
  <c r="I162" i="12"/>
  <c r="J162" i="12" s="1"/>
  <c r="I165" i="12"/>
  <c r="J165" i="12" s="1"/>
  <c r="I168" i="12"/>
  <c r="J168" i="12" s="1"/>
  <c r="I171" i="12"/>
  <c r="J171" i="12" s="1"/>
  <c r="I174" i="12"/>
  <c r="J174" i="12" s="1"/>
  <c r="I177" i="12"/>
  <c r="J177" i="12" s="1"/>
  <c r="I180" i="12"/>
  <c r="J180" i="12" s="1"/>
  <c r="I183" i="12"/>
  <c r="I186" i="12"/>
  <c r="J186" i="12" s="1"/>
  <c r="I189" i="12"/>
  <c r="J189" i="12" s="1"/>
  <c r="I192" i="12"/>
  <c r="J192" i="12" s="1"/>
  <c r="I195" i="12"/>
  <c r="J195" i="12" s="1"/>
  <c r="H198" i="12"/>
  <c r="C198" i="12"/>
  <c r="M198" i="12" s="1"/>
  <c r="H4" i="12"/>
  <c r="I4" i="12" s="1"/>
  <c r="J4" i="12" s="1"/>
  <c r="H5" i="12"/>
  <c r="I5" i="12" s="1"/>
  <c r="J5" i="12" s="1"/>
  <c r="H6" i="12"/>
  <c r="I6" i="12" s="1"/>
  <c r="J6" i="12" s="1"/>
  <c r="H7" i="12"/>
  <c r="H8" i="12"/>
  <c r="I8" i="12" s="1"/>
  <c r="J8" i="12" s="1"/>
  <c r="H9" i="12"/>
  <c r="I9" i="12" s="1"/>
  <c r="J9" i="12" s="1"/>
  <c r="H10" i="12"/>
  <c r="I10" i="12" s="1"/>
  <c r="J10" i="12" s="1"/>
  <c r="H11" i="12"/>
  <c r="I11" i="12" s="1"/>
  <c r="J11" i="12" s="1"/>
  <c r="H12" i="12"/>
  <c r="I12" i="12" s="1"/>
  <c r="H13" i="12"/>
  <c r="I13" i="12" s="1"/>
  <c r="J13" i="12" s="1"/>
  <c r="H14" i="12"/>
  <c r="I14" i="12" s="1"/>
  <c r="J14" i="12" s="1"/>
  <c r="H15" i="12"/>
  <c r="I15" i="12" s="1"/>
  <c r="J15" i="12" s="1"/>
  <c r="H16" i="12"/>
  <c r="H17" i="12"/>
  <c r="I17" i="12" s="1"/>
  <c r="J17" i="12" s="1"/>
  <c r="L17" i="12" s="1"/>
  <c r="H18" i="12"/>
  <c r="I18" i="12" s="1"/>
  <c r="J18" i="12" s="1"/>
  <c r="H19" i="12"/>
  <c r="I19" i="12" s="1"/>
  <c r="J19" i="12" s="1"/>
  <c r="H20" i="12"/>
  <c r="I20" i="12" s="1"/>
  <c r="J20" i="12" s="1"/>
  <c r="H21" i="12"/>
  <c r="H22" i="12"/>
  <c r="I22" i="12" s="1"/>
  <c r="J22" i="12" s="1"/>
  <c r="H23" i="12"/>
  <c r="I23" i="12" s="1"/>
  <c r="J23" i="12" s="1"/>
  <c r="H24" i="12"/>
  <c r="I24" i="12" s="1"/>
  <c r="J24" i="12" s="1"/>
  <c r="H25" i="12"/>
  <c r="H26" i="12"/>
  <c r="I26" i="12" s="1"/>
  <c r="J26" i="12" s="1"/>
  <c r="H27" i="12"/>
  <c r="I27" i="12" s="1"/>
  <c r="J27" i="12" s="1"/>
  <c r="H28" i="12"/>
  <c r="I28" i="12" s="1"/>
  <c r="J28" i="12" s="1"/>
  <c r="H29" i="12"/>
  <c r="I29" i="12" s="1"/>
  <c r="J29" i="12" s="1"/>
  <c r="H30" i="12"/>
  <c r="I30" i="12" s="1"/>
  <c r="H31" i="12"/>
  <c r="I31" i="12" s="1"/>
  <c r="J31" i="12" s="1"/>
  <c r="H32" i="12"/>
  <c r="I32" i="12" s="1"/>
  <c r="J32" i="12" s="1"/>
  <c r="H33" i="12"/>
  <c r="I33" i="12" s="1"/>
  <c r="J33" i="12" s="1"/>
  <c r="H34" i="12"/>
  <c r="H35" i="12"/>
  <c r="I35" i="12" s="1"/>
  <c r="J35" i="12" s="1"/>
  <c r="H36" i="12"/>
  <c r="I36" i="12" s="1"/>
  <c r="J36" i="12" s="1"/>
  <c r="H37" i="12"/>
  <c r="I37" i="12" s="1"/>
  <c r="J37" i="12" s="1"/>
  <c r="H38" i="12"/>
  <c r="I38" i="12" s="1"/>
  <c r="J38" i="12" s="1"/>
  <c r="H39" i="12"/>
  <c r="H40" i="12"/>
  <c r="I40" i="12" s="1"/>
  <c r="J40" i="12" s="1"/>
  <c r="H41" i="12"/>
  <c r="I41" i="12" s="1"/>
  <c r="J41" i="12" s="1"/>
  <c r="H42" i="12"/>
  <c r="I42" i="12" s="1"/>
  <c r="J42" i="12" s="1"/>
  <c r="H43" i="12"/>
  <c r="H44" i="12"/>
  <c r="I44" i="12" s="1"/>
  <c r="J44" i="12" s="1"/>
  <c r="H45" i="12"/>
  <c r="I45" i="12" s="1"/>
  <c r="J45" i="12" s="1"/>
  <c r="H46" i="12"/>
  <c r="I46" i="12" s="1"/>
  <c r="J46" i="12" s="1"/>
  <c r="H47" i="12"/>
  <c r="H48" i="12"/>
  <c r="I48" i="12" s="1"/>
  <c r="H49" i="12"/>
  <c r="I49" i="12" s="1"/>
  <c r="J49" i="12" s="1"/>
  <c r="H50" i="12"/>
  <c r="I50" i="12" s="1"/>
  <c r="J50" i="12" s="1"/>
  <c r="H51" i="12"/>
  <c r="I51" i="12" s="1"/>
  <c r="J51" i="12" s="1"/>
  <c r="H52" i="12"/>
  <c r="H53" i="12"/>
  <c r="I53" i="12" s="1"/>
  <c r="H54" i="12"/>
  <c r="I54" i="12" s="1"/>
  <c r="J54" i="12" s="1"/>
  <c r="H55" i="12"/>
  <c r="I55" i="12" s="1"/>
  <c r="J55" i="12" s="1"/>
  <c r="H56" i="12"/>
  <c r="I56" i="12" s="1"/>
  <c r="J56" i="12" s="1"/>
  <c r="H57" i="12"/>
  <c r="H58" i="12"/>
  <c r="I58" i="12" s="1"/>
  <c r="J58" i="12" s="1"/>
  <c r="H59" i="12"/>
  <c r="I59" i="12" s="1"/>
  <c r="J59" i="12" s="1"/>
  <c r="H60" i="12"/>
  <c r="I60" i="12" s="1"/>
  <c r="J60" i="12" s="1"/>
  <c r="H61" i="12"/>
  <c r="H62" i="12"/>
  <c r="I62" i="12" s="1"/>
  <c r="J62" i="12" s="1"/>
  <c r="H63" i="12"/>
  <c r="I63" i="12" s="1"/>
  <c r="J63" i="12" s="1"/>
  <c r="H64" i="12"/>
  <c r="I64" i="12" s="1"/>
  <c r="J64" i="12" s="1"/>
  <c r="H65" i="12"/>
  <c r="I65" i="12" s="1"/>
  <c r="J65" i="12" s="1"/>
  <c r="H66" i="12"/>
  <c r="I66" i="12" s="1"/>
  <c r="H67" i="12"/>
  <c r="I67" i="12" s="1"/>
  <c r="J67" i="12" s="1"/>
  <c r="H68" i="12"/>
  <c r="I68" i="12" s="1"/>
  <c r="J68" i="12" s="1"/>
  <c r="H69" i="12"/>
  <c r="I69" i="12" s="1"/>
  <c r="J69" i="12" s="1"/>
  <c r="H70" i="12"/>
  <c r="H71" i="12"/>
  <c r="I71" i="12" s="1"/>
  <c r="J71" i="12" s="1"/>
  <c r="H72" i="12"/>
  <c r="I72" i="12" s="1"/>
  <c r="J72" i="12" s="1"/>
  <c r="H73" i="12"/>
  <c r="I73" i="12" s="1"/>
  <c r="J73" i="12" s="1"/>
  <c r="H74" i="12"/>
  <c r="I74" i="12" s="1"/>
  <c r="J74" i="12" s="1"/>
  <c r="H75" i="12"/>
  <c r="H76" i="12"/>
  <c r="I76" i="12" s="1"/>
  <c r="J76" i="12" s="1"/>
  <c r="H77" i="12"/>
  <c r="I77" i="12" s="1"/>
  <c r="J77" i="12" s="1"/>
  <c r="L77" i="12" s="1"/>
  <c r="H78" i="12"/>
  <c r="I78" i="12" s="1"/>
  <c r="J78" i="12" s="1"/>
  <c r="H79" i="12"/>
  <c r="H80" i="12"/>
  <c r="I80" i="12" s="1"/>
  <c r="J80" i="12" s="1"/>
  <c r="H81" i="12"/>
  <c r="I81" i="12" s="1"/>
  <c r="J81" i="12" s="1"/>
  <c r="H82" i="12"/>
  <c r="I82" i="12" s="1"/>
  <c r="J82" i="12" s="1"/>
  <c r="H83" i="12"/>
  <c r="I83" i="12" s="1"/>
  <c r="J83" i="12" s="1"/>
  <c r="H84" i="12"/>
  <c r="I84" i="12" s="1"/>
  <c r="H85" i="12"/>
  <c r="I85" i="12" s="1"/>
  <c r="J85" i="12" s="1"/>
  <c r="H86" i="12"/>
  <c r="I86" i="12" s="1"/>
  <c r="J86" i="12" s="1"/>
  <c r="L86" i="12" s="1"/>
  <c r="H87" i="12"/>
  <c r="I87" i="12" s="1"/>
  <c r="J87" i="12" s="1"/>
  <c r="H88" i="12"/>
  <c r="H89" i="12"/>
  <c r="I89" i="12" s="1"/>
  <c r="J89" i="12" s="1"/>
  <c r="H90" i="12"/>
  <c r="I90" i="12" s="1"/>
  <c r="J90" i="12" s="1"/>
  <c r="H91" i="12"/>
  <c r="I91" i="12" s="1"/>
  <c r="J91" i="12" s="1"/>
  <c r="H92" i="12"/>
  <c r="I92" i="12" s="1"/>
  <c r="J92" i="12" s="1"/>
  <c r="H93" i="12"/>
  <c r="H94" i="12"/>
  <c r="I94" i="12" s="1"/>
  <c r="J94" i="12" s="1"/>
  <c r="H95" i="12"/>
  <c r="I95" i="12" s="1"/>
  <c r="J95" i="12" s="1"/>
  <c r="H96" i="12"/>
  <c r="I96" i="12" s="1"/>
  <c r="J96" i="12" s="1"/>
  <c r="H97" i="12"/>
  <c r="H98" i="12"/>
  <c r="I98" i="12" s="1"/>
  <c r="J98" i="12" s="1"/>
  <c r="H99" i="12"/>
  <c r="I99" i="12" s="1"/>
  <c r="J99" i="12" s="1"/>
  <c r="H100" i="12"/>
  <c r="I100" i="12" s="1"/>
  <c r="J100" i="12" s="1"/>
  <c r="H101" i="12"/>
  <c r="H102" i="12"/>
  <c r="I102" i="12" s="1"/>
  <c r="J102" i="12" s="1"/>
  <c r="H103" i="12"/>
  <c r="I103" i="12" s="1"/>
  <c r="J103" i="12" s="1"/>
  <c r="H104" i="12"/>
  <c r="I104" i="12" s="1"/>
  <c r="J104" i="12" s="1"/>
  <c r="H105" i="12"/>
  <c r="H106" i="12"/>
  <c r="I106" i="12" s="1"/>
  <c r="J106" i="12" s="1"/>
  <c r="H107" i="12"/>
  <c r="I107" i="12" s="1"/>
  <c r="H108" i="12"/>
  <c r="H109" i="12"/>
  <c r="I109" i="12" s="1"/>
  <c r="J109" i="12" s="1"/>
  <c r="H110" i="12"/>
  <c r="I110" i="12" s="1"/>
  <c r="J110" i="12" s="1"/>
  <c r="H111" i="12"/>
  <c r="I111" i="12" s="1"/>
  <c r="J111" i="12" s="1"/>
  <c r="H112" i="12"/>
  <c r="H113" i="12"/>
  <c r="I113" i="12" s="1"/>
  <c r="J113" i="12" s="1"/>
  <c r="L113" i="12" s="1"/>
  <c r="H114" i="12"/>
  <c r="I114" i="12" s="1"/>
  <c r="J114" i="12" s="1"/>
  <c r="H115" i="12"/>
  <c r="H116" i="12"/>
  <c r="I116" i="12" s="1"/>
  <c r="J116" i="12" s="1"/>
  <c r="H117" i="12"/>
  <c r="I117" i="12" s="1"/>
  <c r="J117" i="12" s="1"/>
  <c r="H118" i="12"/>
  <c r="I118" i="12" s="1"/>
  <c r="J118" i="12" s="1"/>
  <c r="H119" i="12"/>
  <c r="I119" i="12" s="1"/>
  <c r="J119" i="12" s="1"/>
  <c r="H120" i="12"/>
  <c r="I120" i="12" s="1"/>
  <c r="J120" i="12" s="1"/>
  <c r="H121" i="12"/>
  <c r="I121" i="12" s="1"/>
  <c r="J121" i="12" s="1"/>
  <c r="H122" i="12"/>
  <c r="I122" i="12" s="1"/>
  <c r="J122" i="12" s="1"/>
  <c r="L122" i="12" s="1"/>
  <c r="H123" i="12"/>
  <c r="H124" i="12"/>
  <c r="I124" i="12" s="1"/>
  <c r="J124" i="12" s="1"/>
  <c r="H125" i="12"/>
  <c r="I125" i="12" s="1"/>
  <c r="J125" i="12" s="1"/>
  <c r="H126" i="12"/>
  <c r="H127" i="12"/>
  <c r="I127" i="12" s="1"/>
  <c r="J127" i="12" s="1"/>
  <c r="H128" i="12"/>
  <c r="I128" i="12" s="1"/>
  <c r="J128" i="12" s="1"/>
  <c r="H129" i="12"/>
  <c r="H130" i="12"/>
  <c r="I130" i="12" s="1"/>
  <c r="J130" i="12" s="1"/>
  <c r="H131" i="12"/>
  <c r="I131" i="12" s="1"/>
  <c r="J131" i="12" s="1"/>
  <c r="L131" i="12" s="1"/>
  <c r="H132" i="12"/>
  <c r="H133" i="12"/>
  <c r="I133" i="12" s="1"/>
  <c r="H134" i="12"/>
  <c r="I134" i="12" s="1"/>
  <c r="J134" i="12" s="1"/>
  <c r="H135" i="12"/>
  <c r="H136" i="12"/>
  <c r="I136" i="12" s="1"/>
  <c r="J136" i="12" s="1"/>
  <c r="H137" i="12"/>
  <c r="I137" i="12" s="1"/>
  <c r="J137" i="12" s="1"/>
  <c r="H138" i="12"/>
  <c r="H139" i="12"/>
  <c r="I139" i="12" s="1"/>
  <c r="J139" i="12" s="1"/>
  <c r="H140" i="12"/>
  <c r="I140" i="12" s="1"/>
  <c r="J140" i="12" s="1"/>
  <c r="L140" i="12" s="1"/>
  <c r="H141" i="12"/>
  <c r="H142" i="12"/>
  <c r="I142" i="12" s="1"/>
  <c r="J142" i="12" s="1"/>
  <c r="H143" i="12"/>
  <c r="I143" i="12" s="1"/>
  <c r="J143" i="12" s="1"/>
  <c r="H144" i="12"/>
  <c r="H145" i="12"/>
  <c r="I145" i="12" s="1"/>
  <c r="J145" i="12" s="1"/>
  <c r="H146" i="12"/>
  <c r="I146" i="12" s="1"/>
  <c r="J146" i="12" s="1"/>
  <c r="H147" i="12"/>
  <c r="H148" i="12"/>
  <c r="I148" i="12" s="1"/>
  <c r="J148" i="12" s="1"/>
  <c r="H149" i="12"/>
  <c r="I149" i="12" s="1"/>
  <c r="J149" i="12" s="1"/>
  <c r="L149" i="12" s="1"/>
  <c r="H150" i="12"/>
  <c r="H151" i="12"/>
  <c r="I151" i="12" s="1"/>
  <c r="J151" i="12" s="1"/>
  <c r="H152" i="12"/>
  <c r="I152" i="12" s="1"/>
  <c r="J152" i="12" s="1"/>
  <c r="H153" i="12"/>
  <c r="H154" i="12"/>
  <c r="I154" i="12" s="1"/>
  <c r="J154" i="12" s="1"/>
  <c r="H155" i="12"/>
  <c r="I155" i="12" s="1"/>
  <c r="J155" i="12" s="1"/>
  <c r="H156" i="12"/>
  <c r="H157" i="12"/>
  <c r="I157" i="12" s="1"/>
  <c r="J157" i="12" s="1"/>
  <c r="H158" i="12"/>
  <c r="I158" i="12" s="1"/>
  <c r="J158" i="12" s="1"/>
  <c r="L158" i="12" s="1"/>
  <c r="H159" i="12"/>
  <c r="H160" i="12"/>
  <c r="I160" i="12" s="1"/>
  <c r="J160" i="12" s="1"/>
  <c r="H161" i="12"/>
  <c r="I161" i="12" s="1"/>
  <c r="H162" i="12"/>
  <c r="H163" i="12"/>
  <c r="I163" i="12" s="1"/>
  <c r="J163" i="12" s="1"/>
  <c r="H164" i="12"/>
  <c r="I164" i="12" s="1"/>
  <c r="J164" i="12" s="1"/>
  <c r="H165" i="12"/>
  <c r="H166" i="12"/>
  <c r="I166" i="12" s="1"/>
  <c r="J166" i="12" s="1"/>
  <c r="H167" i="12"/>
  <c r="I167" i="12" s="1"/>
  <c r="J167" i="12" s="1"/>
  <c r="L167" i="12" s="1"/>
  <c r="H168" i="12"/>
  <c r="H169" i="12"/>
  <c r="I169" i="12" s="1"/>
  <c r="J169" i="12" s="1"/>
  <c r="H170" i="12"/>
  <c r="I170" i="12" s="1"/>
  <c r="J170" i="12" s="1"/>
  <c r="H171" i="12"/>
  <c r="H172" i="12"/>
  <c r="I172" i="12" s="1"/>
  <c r="J172" i="12" s="1"/>
  <c r="H173" i="12"/>
  <c r="I173" i="12" s="1"/>
  <c r="J173" i="12" s="1"/>
  <c r="H174" i="12"/>
  <c r="H175" i="12"/>
  <c r="I175" i="12" s="1"/>
  <c r="J175" i="12" s="1"/>
  <c r="H176" i="12"/>
  <c r="I176" i="12" s="1"/>
  <c r="J176" i="12" s="1"/>
  <c r="L176" i="12" s="1"/>
  <c r="H177" i="12"/>
  <c r="H178" i="12"/>
  <c r="I178" i="12" s="1"/>
  <c r="J178" i="12" s="1"/>
  <c r="H179" i="12"/>
  <c r="I179" i="12" s="1"/>
  <c r="J179" i="12" s="1"/>
  <c r="H180" i="12"/>
  <c r="H181" i="12"/>
  <c r="I181" i="12" s="1"/>
  <c r="J181" i="12" s="1"/>
  <c r="H182" i="12"/>
  <c r="I182" i="12" s="1"/>
  <c r="J182" i="12" s="1"/>
  <c r="H183" i="12"/>
  <c r="H184" i="12"/>
  <c r="I184" i="12" s="1"/>
  <c r="J184" i="12" s="1"/>
  <c r="H185" i="12"/>
  <c r="I185" i="12" s="1"/>
  <c r="J185" i="12" s="1"/>
  <c r="L185" i="12" s="1"/>
  <c r="H186" i="12"/>
  <c r="H187" i="12"/>
  <c r="I187" i="12" s="1"/>
  <c r="H188" i="12"/>
  <c r="I188" i="12" s="1"/>
  <c r="J188" i="12" s="1"/>
  <c r="H189" i="12"/>
  <c r="H190" i="12"/>
  <c r="I190" i="12" s="1"/>
  <c r="J190" i="12" s="1"/>
  <c r="H191" i="12"/>
  <c r="I191" i="12" s="1"/>
  <c r="J191" i="12" s="1"/>
  <c r="H192" i="12"/>
  <c r="H193" i="12"/>
  <c r="I193" i="12" s="1"/>
  <c r="J193" i="12" s="1"/>
  <c r="H194" i="12"/>
  <c r="I194" i="12" s="1"/>
  <c r="J194" i="12" s="1"/>
  <c r="L194" i="12" s="1"/>
  <c r="H195" i="12"/>
  <c r="H196" i="12"/>
  <c r="I196" i="12" s="1"/>
  <c r="J196" i="12" s="1"/>
  <c r="H197" i="12"/>
  <c r="I197" i="12" s="1"/>
  <c r="J197" i="12" s="1"/>
  <c r="H3" i="12"/>
  <c r="I3" i="12" s="1"/>
  <c r="J3" i="12" s="1"/>
  <c r="L3" i="12" s="1"/>
  <c r="C197" i="12"/>
  <c r="M197" i="12" s="1"/>
  <c r="C196" i="12"/>
  <c r="M196" i="12" s="1"/>
  <c r="C195" i="12"/>
  <c r="M195" i="12" s="1"/>
  <c r="C194" i="12"/>
  <c r="M194" i="12" s="1"/>
  <c r="C193" i="12"/>
  <c r="C192" i="12"/>
  <c r="C191" i="12"/>
  <c r="E191" i="12" s="1"/>
  <c r="C190" i="12"/>
  <c r="M190" i="12" s="1"/>
  <c r="C189" i="12"/>
  <c r="C188" i="12"/>
  <c r="M188" i="12" s="1"/>
  <c r="C187" i="12"/>
  <c r="C186" i="12"/>
  <c r="E186" i="12" s="1"/>
  <c r="C185" i="12"/>
  <c r="E185" i="12" s="1"/>
  <c r="C184" i="12"/>
  <c r="C183" i="12"/>
  <c r="C182" i="12"/>
  <c r="M182" i="12" s="1"/>
  <c r="C181" i="12"/>
  <c r="C180" i="12"/>
  <c r="E180" i="12" s="1"/>
  <c r="C179" i="12"/>
  <c r="E179" i="12" s="1"/>
  <c r="C178" i="12"/>
  <c r="C177" i="12"/>
  <c r="C176" i="12"/>
  <c r="M176" i="12" s="1"/>
  <c r="C175" i="12"/>
  <c r="C174" i="12"/>
  <c r="E174" i="12" s="1"/>
  <c r="C173" i="12"/>
  <c r="E173" i="12" s="1"/>
  <c r="C172" i="12"/>
  <c r="M172" i="12" s="1"/>
  <c r="C171" i="12"/>
  <c r="C170" i="12"/>
  <c r="M170" i="12" s="1"/>
  <c r="C169" i="12"/>
  <c r="C168" i="12"/>
  <c r="C167" i="12"/>
  <c r="E167" i="12" s="1"/>
  <c r="C166" i="12"/>
  <c r="C165" i="12"/>
  <c r="C164" i="12"/>
  <c r="M164" i="12" s="1"/>
  <c r="C163" i="12"/>
  <c r="C162" i="12"/>
  <c r="E162" i="12" s="1"/>
  <c r="C161" i="12"/>
  <c r="E161" i="12" s="1"/>
  <c r="C160" i="12"/>
  <c r="C159" i="12"/>
  <c r="C158" i="12"/>
  <c r="M158" i="12" s="1"/>
  <c r="C157" i="12"/>
  <c r="C156" i="12"/>
  <c r="C155" i="12"/>
  <c r="E155" i="12" s="1"/>
  <c r="C154" i="12"/>
  <c r="M154" i="12" s="1"/>
  <c r="C153" i="12"/>
  <c r="C152" i="12"/>
  <c r="M152" i="12" s="1"/>
  <c r="C151" i="12"/>
  <c r="C150" i="12"/>
  <c r="C149" i="12"/>
  <c r="E149" i="12" s="1"/>
  <c r="C148" i="12"/>
  <c r="C147" i="12"/>
  <c r="C146" i="12"/>
  <c r="M146" i="12" s="1"/>
  <c r="C145" i="12"/>
  <c r="C144" i="12"/>
  <c r="E144" i="12" s="1"/>
  <c r="C143" i="12"/>
  <c r="E143" i="12" s="1"/>
  <c r="C142" i="12"/>
  <c r="C141" i="12"/>
  <c r="C140" i="12"/>
  <c r="M140" i="12" s="1"/>
  <c r="C139" i="12"/>
  <c r="C138" i="12"/>
  <c r="C137" i="12"/>
  <c r="E137" i="12" s="1"/>
  <c r="C136" i="12"/>
  <c r="M136" i="12" s="1"/>
  <c r="C135" i="12"/>
  <c r="C134" i="12"/>
  <c r="M134" i="12" s="1"/>
  <c r="C133" i="12"/>
  <c r="C132" i="12"/>
  <c r="C131" i="12"/>
  <c r="E131" i="12" s="1"/>
  <c r="C130" i="12"/>
  <c r="C129" i="12"/>
  <c r="C128" i="12"/>
  <c r="M128" i="12" s="1"/>
  <c r="C127" i="12"/>
  <c r="C126" i="12"/>
  <c r="E126" i="12" s="1"/>
  <c r="C125" i="12"/>
  <c r="E125" i="12" s="1"/>
  <c r="C124" i="12"/>
  <c r="C123" i="12"/>
  <c r="C122" i="12"/>
  <c r="M122" i="12" s="1"/>
  <c r="C121" i="12"/>
  <c r="C120" i="12"/>
  <c r="C119" i="12"/>
  <c r="E119" i="12" s="1"/>
  <c r="C118" i="12"/>
  <c r="M118" i="12" s="1"/>
  <c r="C117" i="12"/>
  <c r="C116" i="12"/>
  <c r="M116" i="12" s="1"/>
  <c r="C115" i="12"/>
  <c r="C114" i="12"/>
  <c r="C113" i="12"/>
  <c r="E113" i="12" s="1"/>
  <c r="C112" i="12"/>
  <c r="C111" i="12"/>
  <c r="C110" i="12"/>
  <c r="M110" i="12" s="1"/>
  <c r="C109" i="12"/>
  <c r="C108" i="12"/>
  <c r="E108" i="12" s="1"/>
  <c r="C107" i="12"/>
  <c r="E107" i="12" s="1"/>
  <c r="C106" i="12"/>
  <c r="C105" i="12"/>
  <c r="C104" i="12"/>
  <c r="M104" i="12" s="1"/>
  <c r="C103" i="12"/>
  <c r="C102" i="12"/>
  <c r="C101" i="12"/>
  <c r="E101" i="12" s="1"/>
  <c r="C100" i="12"/>
  <c r="M100" i="12" s="1"/>
  <c r="C99" i="12"/>
  <c r="C98" i="12"/>
  <c r="M98" i="12" s="1"/>
  <c r="C97" i="12"/>
  <c r="C96" i="12"/>
  <c r="C95" i="12"/>
  <c r="E95" i="12" s="1"/>
  <c r="C94" i="12"/>
  <c r="C93" i="12"/>
  <c r="C92" i="12"/>
  <c r="M92" i="12" s="1"/>
  <c r="C91" i="12"/>
  <c r="C90" i="12"/>
  <c r="E90" i="12" s="1"/>
  <c r="C89" i="12"/>
  <c r="C88" i="12"/>
  <c r="C87" i="12"/>
  <c r="C86" i="12"/>
  <c r="M86" i="12" s="1"/>
  <c r="C85" i="12"/>
  <c r="C84" i="12"/>
  <c r="C83" i="12"/>
  <c r="C82" i="12"/>
  <c r="M82" i="12" s="1"/>
  <c r="C81" i="12"/>
  <c r="C80" i="12"/>
  <c r="M80" i="12" s="1"/>
  <c r="C79" i="12"/>
  <c r="C78" i="12"/>
  <c r="C77" i="12"/>
  <c r="M77" i="12" s="1"/>
  <c r="C76" i="12"/>
  <c r="C75" i="12"/>
  <c r="C74" i="12"/>
  <c r="C73" i="12"/>
  <c r="C72" i="12"/>
  <c r="L72" i="12" s="1"/>
  <c r="C71" i="12"/>
  <c r="C70" i="12"/>
  <c r="C69" i="12"/>
  <c r="C68" i="12"/>
  <c r="M68" i="12" s="1"/>
  <c r="C67" i="12"/>
  <c r="C66" i="12"/>
  <c r="L66" i="12" s="1"/>
  <c r="C65" i="12"/>
  <c r="C64" i="12"/>
  <c r="M64" i="12" s="1"/>
  <c r="C63" i="12"/>
  <c r="C62" i="12"/>
  <c r="C61" i="12"/>
  <c r="C60" i="12"/>
  <c r="C59" i="12"/>
  <c r="M59" i="12" s="1"/>
  <c r="C58" i="12"/>
  <c r="C57" i="12"/>
  <c r="C56" i="12"/>
  <c r="C55" i="12"/>
  <c r="C54" i="12"/>
  <c r="E54" i="12" s="1"/>
  <c r="C53" i="12"/>
  <c r="C52" i="12"/>
  <c r="C51" i="12"/>
  <c r="C50" i="12"/>
  <c r="M50" i="12" s="1"/>
  <c r="C49" i="12"/>
  <c r="C48" i="12"/>
  <c r="C47" i="12"/>
  <c r="C46" i="12"/>
  <c r="M46" i="12" s="1"/>
  <c r="C45" i="12"/>
  <c r="C44" i="12"/>
  <c r="C43" i="12"/>
  <c r="C42" i="12"/>
  <c r="C41" i="12"/>
  <c r="M41" i="12" s="1"/>
  <c r="C40" i="12"/>
  <c r="C39" i="12"/>
  <c r="C38" i="12"/>
  <c r="C37" i="12"/>
  <c r="C36" i="12"/>
  <c r="L36" i="12" s="1"/>
  <c r="C35" i="12"/>
  <c r="M35" i="12" s="1"/>
  <c r="C34" i="12"/>
  <c r="C33" i="12"/>
  <c r="C32" i="12"/>
  <c r="C31" i="12"/>
  <c r="C30" i="12"/>
  <c r="L30" i="12" s="1"/>
  <c r="C29" i="12"/>
  <c r="M29" i="12" s="1"/>
  <c r="C28" i="12"/>
  <c r="C27" i="12"/>
  <c r="C26" i="12"/>
  <c r="C25" i="12"/>
  <c r="C24" i="12"/>
  <c r="C23" i="12"/>
  <c r="M23" i="12" s="1"/>
  <c r="C22" i="12"/>
  <c r="C21" i="12"/>
  <c r="C20" i="12"/>
  <c r="C19" i="12"/>
  <c r="C18" i="12"/>
  <c r="C17" i="12"/>
  <c r="M17" i="12" s="1"/>
  <c r="C16" i="12"/>
  <c r="C15" i="12"/>
  <c r="C14" i="12"/>
  <c r="C13" i="12"/>
  <c r="C12" i="12"/>
  <c r="C11" i="12"/>
  <c r="M11" i="12" s="1"/>
  <c r="C10" i="12"/>
  <c r="C9" i="12"/>
  <c r="C8" i="12"/>
  <c r="C7" i="12"/>
  <c r="C6" i="12"/>
  <c r="C5" i="12"/>
  <c r="M5" i="12" s="1"/>
  <c r="C4" i="12"/>
  <c r="C3" i="12"/>
  <c r="M3" i="12" s="1"/>
  <c r="E6" i="12" l="1"/>
  <c r="L6" i="12"/>
  <c r="E42" i="12"/>
  <c r="L42" i="12"/>
  <c r="E102" i="12"/>
  <c r="L102" i="12"/>
  <c r="E114" i="12"/>
  <c r="L114" i="12"/>
  <c r="E156" i="12"/>
  <c r="L156" i="12"/>
  <c r="E168" i="12"/>
  <c r="L168" i="12"/>
  <c r="L192" i="12"/>
  <c r="L108" i="12"/>
  <c r="L54" i="12"/>
  <c r="M37" i="12"/>
  <c r="L37" i="12"/>
  <c r="M85" i="12"/>
  <c r="L85" i="12"/>
  <c r="M115" i="12"/>
  <c r="L115" i="12"/>
  <c r="M151" i="12"/>
  <c r="L151" i="12"/>
  <c r="M193" i="12"/>
  <c r="L193" i="12"/>
  <c r="M8" i="12"/>
  <c r="L8" i="12"/>
  <c r="M20" i="12"/>
  <c r="L20" i="12"/>
  <c r="M32" i="12"/>
  <c r="L32" i="12"/>
  <c r="M38" i="12"/>
  <c r="L38" i="12"/>
  <c r="M44" i="12"/>
  <c r="L44" i="12"/>
  <c r="M56" i="12"/>
  <c r="L56" i="12"/>
  <c r="M62" i="12"/>
  <c r="L62" i="12"/>
  <c r="M74" i="12"/>
  <c r="L74" i="12"/>
  <c r="L154" i="12"/>
  <c r="L126" i="12"/>
  <c r="L100" i="12"/>
  <c r="L46" i="12"/>
  <c r="L11" i="12"/>
  <c r="M43" i="12"/>
  <c r="L43" i="12"/>
  <c r="M79" i="12"/>
  <c r="L79" i="12"/>
  <c r="M103" i="12"/>
  <c r="L103" i="12"/>
  <c r="M139" i="12"/>
  <c r="L139" i="12"/>
  <c r="M163" i="12"/>
  <c r="L163" i="12"/>
  <c r="M181" i="12"/>
  <c r="L181" i="12"/>
  <c r="M14" i="12"/>
  <c r="L14" i="12"/>
  <c r="M26" i="12"/>
  <c r="L26" i="12"/>
  <c r="L95" i="12"/>
  <c r="L68" i="12"/>
  <c r="L41" i="12"/>
  <c r="L5" i="12"/>
  <c r="E18" i="12"/>
  <c r="L18" i="12"/>
  <c r="E78" i="12"/>
  <c r="L78" i="12"/>
  <c r="E96" i="12"/>
  <c r="L96" i="12"/>
  <c r="E138" i="12"/>
  <c r="L138" i="12"/>
  <c r="E150" i="12"/>
  <c r="L150" i="12"/>
  <c r="M13" i="12"/>
  <c r="L13" i="12"/>
  <c r="M25" i="12"/>
  <c r="L25" i="12"/>
  <c r="M49" i="12"/>
  <c r="L49" i="12"/>
  <c r="M67" i="12"/>
  <c r="L67" i="12"/>
  <c r="M97" i="12"/>
  <c r="L97" i="12"/>
  <c r="M121" i="12"/>
  <c r="L121" i="12"/>
  <c r="M145" i="12"/>
  <c r="L145" i="12"/>
  <c r="M169" i="12"/>
  <c r="L169" i="12"/>
  <c r="M4" i="12"/>
  <c r="L4" i="12"/>
  <c r="M16" i="12"/>
  <c r="L16" i="12"/>
  <c r="M28" i="12"/>
  <c r="L28" i="12"/>
  <c r="M40" i="12"/>
  <c r="L40" i="12"/>
  <c r="M76" i="12"/>
  <c r="L76" i="12"/>
  <c r="M130" i="12"/>
  <c r="L130" i="12"/>
  <c r="M142" i="12"/>
  <c r="L142" i="12"/>
  <c r="M148" i="12"/>
  <c r="L148" i="12"/>
  <c r="M166" i="12"/>
  <c r="L166" i="12"/>
  <c r="L172" i="12"/>
  <c r="L144" i="12"/>
  <c r="L118" i="12"/>
  <c r="L90" i="12"/>
  <c r="L64" i="12"/>
  <c r="L35" i="12"/>
  <c r="E12" i="12"/>
  <c r="L12" i="12"/>
  <c r="E24" i="12"/>
  <c r="L24" i="12"/>
  <c r="E48" i="12"/>
  <c r="L48" i="12"/>
  <c r="E60" i="12"/>
  <c r="L60" i="12"/>
  <c r="E84" i="12"/>
  <c r="L84" i="12"/>
  <c r="E120" i="12"/>
  <c r="L120" i="12"/>
  <c r="E132" i="12"/>
  <c r="L132" i="12"/>
  <c r="L162" i="12"/>
  <c r="M7" i="12"/>
  <c r="L7" i="12"/>
  <c r="M19" i="12"/>
  <c r="L19" i="12"/>
  <c r="M31" i="12"/>
  <c r="L31" i="12"/>
  <c r="M55" i="12"/>
  <c r="L55" i="12"/>
  <c r="M61" i="12"/>
  <c r="L61" i="12"/>
  <c r="M73" i="12"/>
  <c r="L73" i="12"/>
  <c r="M91" i="12"/>
  <c r="L91" i="12"/>
  <c r="M109" i="12"/>
  <c r="L109" i="12"/>
  <c r="M127" i="12"/>
  <c r="L127" i="12"/>
  <c r="M133" i="12"/>
  <c r="L133" i="12"/>
  <c r="M157" i="12"/>
  <c r="L157" i="12"/>
  <c r="M175" i="12"/>
  <c r="L175" i="12"/>
  <c r="M187" i="12"/>
  <c r="L187" i="12"/>
  <c r="M10" i="12"/>
  <c r="L10" i="12"/>
  <c r="M22" i="12"/>
  <c r="L22" i="12"/>
  <c r="M34" i="12"/>
  <c r="L34" i="12"/>
  <c r="M52" i="12"/>
  <c r="L52" i="12"/>
  <c r="M58" i="12"/>
  <c r="L58" i="12"/>
  <c r="M70" i="12"/>
  <c r="L70" i="12"/>
  <c r="M88" i="12"/>
  <c r="L88" i="12"/>
  <c r="M94" i="12"/>
  <c r="L94" i="12"/>
  <c r="M106" i="12"/>
  <c r="L106" i="12"/>
  <c r="M112" i="12"/>
  <c r="L112" i="12"/>
  <c r="M124" i="12"/>
  <c r="L124" i="12"/>
  <c r="M160" i="12"/>
  <c r="L160" i="12"/>
  <c r="M178" i="12"/>
  <c r="L178" i="12"/>
  <c r="M184" i="12"/>
  <c r="L184" i="12"/>
  <c r="M47" i="12"/>
  <c r="L47" i="12"/>
  <c r="M53" i="12"/>
  <c r="L53" i="12"/>
  <c r="M65" i="12"/>
  <c r="L65" i="12"/>
  <c r="M71" i="12"/>
  <c r="L71" i="12"/>
  <c r="E83" i="12"/>
  <c r="L83" i="12"/>
  <c r="E89" i="12"/>
  <c r="L89" i="12"/>
  <c r="L59" i="12"/>
  <c r="L29" i="12"/>
  <c r="L186" i="12"/>
  <c r="L174" i="12"/>
  <c r="M9" i="12"/>
  <c r="L9" i="12"/>
  <c r="M15" i="12"/>
  <c r="L15" i="12"/>
  <c r="M21" i="12"/>
  <c r="L21" i="12"/>
  <c r="M27" i="12"/>
  <c r="L27" i="12"/>
  <c r="M33" i="12"/>
  <c r="L33" i="12"/>
  <c r="M39" i="12"/>
  <c r="L39" i="12"/>
  <c r="M45" i="12"/>
  <c r="L45" i="12"/>
  <c r="M51" i="12"/>
  <c r="L51" i="12"/>
  <c r="M57" i="12"/>
  <c r="L57" i="12"/>
  <c r="M63" i="12"/>
  <c r="L63" i="12"/>
  <c r="M69" i="12"/>
  <c r="L69" i="12"/>
  <c r="M75" i="12"/>
  <c r="L75" i="12"/>
  <c r="M81" i="12"/>
  <c r="L81" i="12"/>
  <c r="M87" i="12"/>
  <c r="L87" i="12"/>
  <c r="M93" i="12"/>
  <c r="L93" i="12"/>
  <c r="M99" i="12"/>
  <c r="L99" i="12"/>
  <c r="M105" i="12"/>
  <c r="L105" i="12"/>
  <c r="M111" i="12"/>
  <c r="L111" i="12"/>
  <c r="M117" i="12"/>
  <c r="L117" i="12"/>
  <c r="M123" i="12"/>
  <c r="L123" i="12"/>
  <c r="M129" i="12"/>
  <c r="L129" i="12"/>
  <c r="M135" i="12"/>
  <c r="L135" i="12"/>
  <c r="M141" i="12"/>
  <c r="L141" i="12"/>
  <c r="M147" i="12"/>
  <c r="L147" i="12"/>
  <c r="M153" i="12"/>
  <c r="L153" i="12"/>
  <c r="M159" i="12"/>
  <c r="L159" i="12"/>
  <c r="M165" i="12"/>
  <c r="L165" i="12"/>
  <c r="M171" i="12"/>
  <c r="L171" i="12"/>
  <c r="M177" i="12"/>
  <c r="L177" i="12"/>
  <c r="M183" i="12"/>
  <c r="L183" i="12"/>
  <c r="M189" i="12"/>
  <c r="L189" i="12"/>
  <c r="L191" i="12"/>
  <c r="L182" i="12"/>
  <c r="L173" i="12"/>
  <c r="L164" i="12"/>
  <c r="L155" i="12"/>
  <c r="L146" i="12"/>
  <c r="L137" i="12"/>
  <c r="L128" i="12"/>
  <c r="L119" i="12"/>
  <c r="L110" i="12"/>
  <c r="L101" i="12"/>
  <c r="L92" i="12"/>
  <c r="L188" i="12"/>
  <c r="L179" i="12"/>
  <c r="L170" i="12"/>
  <c r="L161" i="12"/>
  <c r="L152" i="12"/>
  <c r="L143" i="12"/>
  <c r="L134" i="12"/>
  <c r="L125" i="12"/>
  <c r="L116" i="12"/>
  <c r="L107" i="12"/>
  <c r="L98" i="12"/>
  <c r="L80" i="12"/>
  <c r="C200" i="12"/>
  <c r="I198" i="12"/>
  <c r="J198" i="12" s="1"/>
  <c r="L198" i="12" s="1"/>
  <c r="L197" i="12"/>
  <c r="L196" i="12"/>
  <c r="L195" i="12"/>
  <c r="E99" i="12"/>
  <c r="E189" i="12"/>
  <c r="E81" i="12"/>
  <c r="E171" i="12"/>
  <c r="E63" i="12"/>
  <c r="E153" i="12"/>
  <c r="E45" i="12"/>
  <c r="E135" i="12"/>
  <c r="E117" i="12"/>
  <c r="E183" i="12"/>
  <c r="E165" i="12"/>
  <c r="E147" i="12"/>
  <c r="E129" i="12"/>
  <c r="E111" i="12"/>
  <c r="E93" i="12"/>
  <c r="E75" i="12"/>
  <c r="E57" i="12"/>
  <c r="E39" i="12"/>
  <c r="E21" i="12"/>
  <c r="E195" i="12"/>
  <c r="E177" i="12"/>
  <c r="E159" i="12"/>
  <c r="E141" i="12"/>
  <c r="E123" i="12"/>
  <c r="E105" i="12"/>
  <c r="E87" i="12"/>
  <c r="E69" i="12"/>
  <c r="E51" i="12"/>
  <c r="E33" i="12"/>
  <c r="E15" i="12"/>
  <c r="E182" i="12"/>
  <c r="E164" i="12"/>
  <c r="E146" i="12"/>
  <c r="E128" i="12"/>
  <c r="E110" i="12"/>
  <c r="E92" i="12"/>
  <c r="E74" i="12"/>
  <c r="E56" i="12"/>
  <c r="E38" i="12"/>
  <c r="E194" i="12"/>
  <c r="E176" i="12"/>
  <c r="E158" i="12"/>
  <c r="E140" i="12"/>
  <c r="E122" i="12"/>
  <c r="E104" i="12"/>
  <c r="E86" i="12"/>
  <c r="E68" i="12"/>
  <c r="E50" i="12"/>
  <c r="E32" i="12"/>
  <c r="E14" i="12"/>
  <c r="E20" i="12"/>
  <c r="E27" i="12"/>
  <c r="E9" i="12"/>
  <c r="E188" i="12"/>
  <c r="E170" i="12"/>
  <c r="E152" i="12"/>
  <c r="E134" i="12"/>
  <c r="E116" i="12"/>
  <c r="E98" i="12"/>
  <c r="E80" i="12"/>
  <c r="E62" i="12"/>
  <c r="E44" i="12"/>
  <c r="E26" i="12"/>
  <c r="E8" i="12"/>
  <c r="M36" i="12"/>
  <c r="E36" i="12"/>
  <c r="M66" i="12"/>
  <c r="E66" i="12"/>
  <c r="M72" i="12"/>
  <c r="E72" i="12"/>
  <c r="E192" i="12"/>
  <c r="M192" i="12"/>
  <c r="M30" i="12"/>
  <c r="E30" i="12"/>
  <c r="E193" i="12"/>
  <c r="E187" i="12"/>
  <c r="E181" i="12"/>
  <c r="E175" i="12"/>
  <c r="E169" i="12"/>
  <c r="E163" i="12"/>
  <c r="E157" i="12"/>
  <c r="E151" i="12"/>
  <c r="E145" i="12"/>
  <c r="E139" i="12"/>
  <c r="E133" i="12"/>
  <c r="E127" i="12"/>
  <c r="E121" i="12"/>
  <c r="E115" i="12"/>
  <c r="E109" i="12"/>
  <c r="E103" i="12"/>
  <c r="E97" i="12"/>
  <c r="E91" i="12"/>
  <c r="E85" i="12"/>
  <c r="E79" i="12"/>
  <c r="E73" i="12"/>
  <c r="E67" i="12"/>
  <c r="E61" i="12"/>
  <c r="E55" i="12"/>
  <c r="E49" i="12"/>
  <c r="E43" i="12"/>
  <c r="E37" i="12"/>
  <c r="E31" i="12"/>
  <c r="E25" i="12"/>
  <c r="E19" i="12"/>
  <c r="E13" i="12"/>
  <c r="E7" i="12"/>
  <c r="E198" i="12"/>
  <c r="K198" i="12" s="1"/>
  <c r="E3" i="12"/>
  <c r="E77" i="12"/>
  <c r="E71" i="12"/>
  <c r="E65" i="12"/>
  <c r="E59" i="12"/>
  <c r="E53" i="12"/>
  <c r="E47" i="12"/>
  <c r="E41" i="12"/>
  <c r="E35" i="12"/>
  <c r="E29" i="12"/>
  <c r="E23" i="12"/>
  <c r="E17" i="12"/>
  <c r="E11" i="12"/>
  <c r="E5" i="12"/>
  <c r="E196" i="12"/>
  <c r="E190" i="12"/>
  <c r="E184" i="12"/>
  <c r="E178" i="12"/>
  <c r="E172" i="12"/>
  <c r="E166" i="12"/>
  <c r="E160" i="12"/>
  <c r="E154" i="12"/>
  <c r="E148" i="12"/>
  <c r="E142" i="12"/>
  <c r="E136" i="12"/>
  <c r="E130" i="12"/>
  <c r="E124" i="12"/>
  <c r="E118" i="12"/>
  <c r="E112" i="12"/>
  <c r="E106" i="12"/>
  <c r="E100" i="12"/>
  <c r="E94" i="12"/>
  <c r="E88" i="12"/>
  <c r="E82" i="12"/>
  <c r="E76" i="12"/>
  <c r="E70" i="12"/>
  <c r="E64" i="12"/>
  <c r="E58" i="12"/>
  <c r="E52" i="12"/>
  <c r="E46" i="12"/>
  <c r="E40" i="12"/>
  <c r="E34" i="12"/>
  <c r="E28" i="12"/>
  <c r="E22" i="12"/>
  <c r="E16" i="12"/>
  <c r="E10" i="12"/>
  <c r="E4" i="12"/>
  <c r="E197" i="12"/>
  <c r="K197" i="12" s="1"/>
  <c r="M173" i="12"/>
  <c r="M137" i="12"/>
  <c r="M84" i="12"/>
  <c r="M18" i="12"/>
  <c r="M101" i="12"/>
  <c r="M156" i="12"/>
  <c r="M120" i="12"/>
  <c r="M174" i="12"/>
  <c r="M138" i="12"/>
  <c r="M102" i="12"/>
  <c r="M48" i="12"/>
  <c r="M162" i="12"/>
  <c r="M126" i="12"/>
  <c r="M90" i="12"/>
  <c r="M12" i="12"/>
  <c r="M191" i="12"/>
  <c r="M155" i="12"/>
  <c r="M119" i="12"/>
  <c r="M83" i="12"/>
  <c r="M180" i="12"/>
  <c r="M144" i="12"/>
  <c r="M108" i="12"/>
  <c r="M54" i="12"/>
  <c r="M179" i="12"/>
  <c r="M161" i="12"/>
  <c r="M143" i="12"/>
  <c r="M125" i="12"/>
  <c r="M107" i="12"/>
  <c r="M89" i="12"/>
  <c r="M60" i="12"/>
  <c r="M24" i="12"/>
  <c r="M186" i="12"/>
  <c r="M168" i="12"/>
  <c r="M150" i="12"/>
  <c r="M132" i="12"/>
  <c r="M114" i="12"/>
  <c r="M96" i="12"/>
  <c r="M78" i="12"/>
  <c r="M42" i="12"/>
  <c r="M6" i="12"/>
  <c r="M185" i="12"/>
  <c r="M167" i="12"/>
  <c r="M149" i="12"/>
  <c r="M131" i="12"/>
  <c r="M113" i="12"/>
  <c r="M95" i="12"/>
  <c r="N200" i="12" l="1"/>
</calcChain>
</file>

<file path=xl/sharedStrings.xml><?xml version="1.0" encoding="utf-8"?>
<sst xmlns="http://schemas.openxmlformats.org/spreadsheetml/2006/main" count="215" uniqueCount="215">
  <si>
    <t>코스피지수</t>
    <phoneticPr fontId="1" type="noConversion"/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</si>
  <si>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</si>
  <si>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</si>
  <si>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</si>
  <si>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</si>
  <si>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</si>
  <si>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</si>
  <si>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</si>
  <si>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</si>
  <si>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</si>
  <si>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</si>
  <si>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</si>
  <si>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</si>
  <si>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</si>
  <si>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</si>
  <si>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</si>
  <si>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</si>
  <si>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</si>
  <si>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</si>
  <si>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</si>
  <si>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</si>
  <si>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</si>
  <si>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</si>
  <si>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</si>
  <si>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</si>
  <si>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</si>
  <si>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</si>
  <si>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</si>
  <si>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</si>
  <si>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</si>
  <si>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</si>
  <si>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</si>
  <si>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</si>
  <si>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</si>
  <si>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</si>
  <si>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</si>
  <si>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</si>
  <si>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</si>
  <si>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</si>
  <si>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</si>
  <si>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</si>
  <si>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</si>
  <si>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</si>
  <si>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</si>
  <si>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</si>
  <si>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</si>
  <si>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</si>
  <si>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</si>
  <si>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</si>
  <si>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</si>
  <si>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</si>
  <si>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</si>
  <si>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</si>
  <si>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</si>
  <si>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</si>
  <si>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</si>
  <si>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</si>
  <si>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</si>
  <si>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</si>
  <si>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</si>
  <si>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</si>
  <si>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</si>
  <si>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</si>
  <si>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</si>
  <si>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</si>
  <si>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</si>
  <si>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</si>
  <si>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</si>
  <si>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</si>
  <si>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</si>
  <si>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</si>
  <si>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</si>
  <si>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</si>
  <si>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</si>
  <si>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</si>
  <si>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</si>
  <si>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</si>
  <si>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</si>
  <si>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</si>
  <si>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</si>
  <si>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</si>
  <si>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</si>
  <si>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</si>
  <si>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</si>
  <si>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</si>
  <si>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</si>
  <si>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</si>
  <si>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</si>
  <si>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</si>
  <si>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</si>
  <si>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</si>
  <si>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</si>
  <si>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</si>
  <si>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</si>
  <si>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</si>
  <si>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</si>
  <si>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</si>
  <si>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</si>
  <si>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</si>
  <si>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</si>
  <si>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</si>
  <si>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</si>
  <si>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</si>
  <si>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</si>
  <si>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</si>
  <si>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</si>
  <si>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</si>
  <si>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</si>
  <si>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</si>
  <si>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</si>
  <si>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</si>
  <si>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</si>
  <si>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</si>
  <si>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</si>
  <si>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</si>
  <si>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</si>
  <si>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</si>
  <si>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</si>
  <si>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</si>
  <si>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</si>
  <si>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</si>
  <si>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</si>
  <si>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</si>
  <si>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</si>
  <si>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</si>
  <si>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</si>
  <si>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</si>
  <si>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</si>
  <si>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</si>
  <si>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</si>
  <si>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</si>
  <si>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</si>
  <si>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</si>
  <si>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</si>
  <si>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</si>
  <si>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</si>
  <si>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</si>
  <si>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</si>
  <si>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</si>
  <si>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</si>
  <si>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</si>
  <si>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</si>
  <si>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</si>
  <si>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</si>
  <si>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</si>
  <si>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</si>
  <si>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</si>
  <si>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</si>
  <si>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</si>
  <si>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</si>
  <si>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</si>
  <si>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</si>
  <si>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</si>
  <si>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</si>
  <si>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</si>
  <si>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</si>
  <si>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</si>
  <si>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</si>
  <si>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</si>
  <si>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</si>
  <si>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</si>
  <si>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</si>
  <si>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</si>
  <si>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</si>
  <si>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</si>
  <si>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</si>
  <si>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</si>
  <si>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</si>
  <si>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</si>
  <si>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</si>
  <si>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</si>
  <si>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</si>
  <si>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</si>
  <si>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</si>
  <si>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</si>
  <si>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</si>
  <si>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</si>
  <si>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</si>
  <si>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</si>
  <si>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</si>
  <si>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</si>
  <si>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</si>
  <si>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</si>
  <si>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</si>
  <si>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</si>
  <si>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</si>
  <si>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</si>
  <si>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</si>
  <si>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</si>
  <si>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</si>
  <si>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</si>
  <si>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</si>
  <si>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환율</t>
    <phoneticPr fontId="1" type="noConversion"/>
  </si>
  <si>
    <t>코스피 시총</t>
    <phoneticPr fontId="1" type="noConversion"/>
  </si>
  <si>
    <t>코스피종목수</t>
    <phoneticPr fontId="1" type="noConversion"/>
  </si>
  <si>
    <t>코스피시총(원)</t>
    <phoneticPr fontId="1" type="noConversion"/>
  </si>
  <si>
    <t>수출입합</t>
  </si>
  <si>
    <t>코스피 시총 : 코스피지수</t>
    <phoneticPr fontId="1" type="noConversion"/>
  </si>
  <si>
    <t>무역 대비 기업가치(%)</t>
    <phoneticPr fontId="1" type="noConversion"/>
  </si>
  <si>
    <t>예측</t>
    <phoneticPr fontId="1" type="noConversion"/>
  </si>
  <si>
    <t>종목당 시총 기여도(원)</t>
    <phoneticPr fontId="1" type="noConversion"/>
  </si>
  <si>
    <t>수출금액(1,000$)</t>
    <phoneticPr fontId="1" type="noConversion"/>
  </si>
  <si>
    <t>수입금액(1,000$)</t>
    <phoneticPr fontId="1" type="noConversion"/>
  </si>
  <si>
    <t>한국은행기준</t>
    <phoneticPr fontId="1" type="noConversion"/>
  </si>
  <si>
    <t>수출입 연환산</t>
    <phoneticPr fontId="1" type="noConversion"/>
  </si>
  <si>
    <t>수출입합(원)</t>
    <phoneticPr fontId="1" type="noConversion"/>
  </si>
  <si>
    <t xml:space="preserve">직접 숫자를 입력할 수 있습니다. </t>
    <phoneticPr fontId="1" type="noConversion"/>
  </si>
  <si>
    <t xml:space="preserve">입력한 값에 따라 결과가 산출됩니다. </t>
    <phoneticPr fontId="1" type="noConversion"/>
  </si>
  <si>
    <t xml:space="preserve">3월부터는 종목수 변동이 있을 수 있으며, 한국거래소에 나오는 수치와 차이가 있습니다. </t>
    <phoneticPr fontId="1" type="noConversion"/>
  </si>
  <si>
    <t>위 데이터 추이를 참고하여 숫자를 입력해보세요.</t>
    <phoneticPr fontId="1" type="noConversion"/>
  </si>
  <si>
    <t>시가총액(코스피)/무역규모</t>
    <phoneticPr fontId="1" type="noConversion"/>
  </si>
  <si>
    <t xml:space="preserve">2021년 3월까지의 한국은행 통계기준입니다. </t>
    <phoneticPr fontId="1" type="noConversion"/>
  </si>
  <si>
    <t>관세청에서 발표한 5월 수출입실적입니다.</t>
    <phoneticPr fontId="1" type="noConversion"/>
  </si>
  <si>
    <t xml:space="preserve">5월 평균 환율입니다. 환율 변동에 따라 원화 기준 무역 규모가 달라집니다. </t>
    <phoneticPr fontId="1" type="noConversion"/>
  </si>
  <si>
    <t>2021년 6월 1일 오후 2시 25분 기준 시가총액입니다.(한국거래소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</si>
</sst>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-* #,##0_-;\-* #,##0_-;_-* &quot;-&quot;_-;_-@_-"/>
    <numFmt numFmtId="177" formatCode="_-* #,##0.00_-;\-* #,##0.00_-;_-* &quot;-&quot;??_-;_-@_-"/>
    <numFmt numFmtId="178" formatCode="yyyy/mm"/>
    <numFmt numFmtId="179" formatCode="#,##0_ ;[Red]\-#,##0\ "/>
    <numFmt numFmtId="180" formatCode="yyyy\/mm"/>
    <numFmt numFmtId="181" formatCode="#,##0_ "/>
    <numFmt numFmtId="182" formatCode="0.00_ ;[Red]\-0.00\ 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0.0_ ;[Red]\-0.0\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F9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179" fontId="3" fillId="0" borderId="0" xfId="0" applyNumberFormat="1" applyFont="1">
      <alignment vertical="center"/>
    </xf>
    <xf numFmtId="176" fontId="4" fillId="0" borderId="0" xfId="1" applyFon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>
      <alignment vertical="center"/>
    </xf>
    <xf numFmtId="179" fontId="3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3" fillId="4" borderId="0" xfId="0" applyFont="1" applyFill="1">
      <alignment vertical="center"/>
    </xf>
    <xf numFmtId="0" fontId="3" fillId="0" borderId="0" xfId="0" applyFont="1" applyFill="1" applyAlignment="1"/>
    <xf numFmtId="176" fontId="6" fillId="0" borderId="0" xfId="1" applyFont="1">
      <alignment vertical="center"/>
    </xf>
    <xf numFmtId="182" fontId="0" fillId="0" borderId="0" xfId="0" applyNumberFormat="1">
      <alignment vertical="center"/>
    </xf>
    <xf numFmtId="181" fontId="6" fillId="6" borderId="0" xfId="0" applyNumberFormat="1" applyFont="1" applyFill="1">
      <alignment vertical="center"/>
    </xf>
    <xf numFmtId="0" fontId="0" fillId="6" borderId="0" xfId="0" applyFill="1">
      <alignment vertical="center"/>
    </xf>
    <xf numFmtId="0" fontId="5" fillId="0" borderId="0" xfId="0" applyFont="1" applyFill="1">
      <alignment vertical="center"/>
    </xf>
    <xf numFmtId="181" fontId="6" fillId="0" borderId="0" xfId="0" applyNumberFormat="1" applyFont="1" applyFill="1">
      <alignment vertical="center"/>
    </xf>
    <xf numFmtId="180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left"/>
    </xf>
    <xf numFmtId="179" fontId="3" fillId="0" borderId="0" xfId="0" applyNumberFormat="1" applyFont="1" applyFill="1" applyAlignment="1"/>
    <xf numFmtId="0" fontId="3" fillId="0" borderId="0" xfId="0" applyFont="1" applyFill="1" applyBorder="1" applyAlignment="1"/>
    <xf numFmtId="181" fontId="6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79" fontId="3" fillId="0" borderId="0" xfId="0" applyNumberFormat="1" applyFont="1" applyFill="1" applyBorder="1" applyAlignment="1"/>
    <xf numFmtId="179" fontId="3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>
      <alignment vertical="center"/>
    </xf>
    <xf numFmtId="184" fontId="5" fillId="0" borderId="0" xfId="0" applyNumberFormat="1" applyFont="1" applyFill="1" applyAlignment="1">
      <alignment horizontal="center" vertical="center"/>
    </xf>
    <xf numFmtId="183" fontId="5" fillId="0" borderId="0" xfId="0" applyNumberFormat="1" applyFont="1" applyFill="1">
      <alignment vertical="center"/>
    </xf>
    <xf numFmtId="0" fontId="0" fillId="5" borderId="0" xfId="0" applyFill="1">
      <alignment vertical="center"/>
    </xf>
    <xf numFmtId="178" fontId="3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>
      <alignment vertical="center"/>
    </xf>
    <xf numFmtId="177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85" fontId="5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177" fontId="3" fillId="6" borderId="0" xfId="0" applyNumberFormat="1" applyFont="1" applyFill="1">
      <alignment vertical="center"/>
    </xf>
    <xf numFmtId="186" fontId="0" fillId="0" borderId="0" xfId="0" applyNumberFormat="1">
      <alignment vertical="center"/>
    </xf>
    <xf numFmtId="0" fontId="5" fillId="8" borderId="0" xfId="0" applyFont="1" applyFill="1">
      <alignment vertical="center"/>
    </xf>
    <xf numFmtId="0" fontId="0" fillId="8" borderId="0" xfId="0" applyFill="1">
      <alignment vertical="center"/>
    </xf>
    <xf numFmtId="183" fontId="5" fillId="0" borderId="1" xfId="0" applyNumberFormat="1" applyFont="1" applyFill="1" applyBorder="1">
      <alignment vertical="center"/>
    </xf>
    <xf numFmtId="183" fontId="5" fillId="0" borderId="0" xfId="0" applyNumberFormat="1" applyFont="1" applyFill="1" applyBorder="1">
      <alignment vertical="center"/>
    </xf>
    <xf numFmtId="179" fontId="3" fillId="7" borderId="1" xfId="0" applyNumberFormat="1" applyFont="1" applyFill="1" applyBorder="1" applyAlignment="1"/>
    <xf numFmtId="0" fontId="0" fillId="7" borderId="0" xfId="0" applyFill="1">
      <alignment vertical="center"/>
    </xf>
    <xf numFmtId="0" fontId="0" fillId="5" borderId="0" xfId="0" applyFill="1" applyBorder="1">
      <alignment vertical="center"/>
    </xf>
    <xf numFmtId="0" fontId="5" fillId="9" borderId="1" xfId="0" applyFont="1" applyFill="1" applyBorder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4" fontId="0" fillId="0" borderId="0" xfId="0" applyNumberFormat="1">
      <alignment vertical="center"/>
    </xf>
    <xf numFmtId="178" fontId="3" fillId="0" borderId="1" xfId="0" applyNumberFormat="1" applyFont="1" applyFill="1" applyBorder="1" applyAlignment="1">
      <alignment horizontal="left"/>
    </xf>
    <xf numFmtId="181" fontId="6" fillId="0" borderId="1" xfId="0" applyNumberFormat="1" applyFon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5" borderId="1" xfId="0" applyFill="1" applyBorder="1">
      <alignment vertical="center"/>
    </xf>
    <xf numFmtId="176" fontId="3" fillId="11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ADF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C9BB-F5AA-445C-B9C2-44FDF57F9BF7}">
  <dimension ref="A1:V217"/>
  <sheetViews>
    <sheetView tabSelected="1" zoomScaleNormal="100" workbookViewId="0">
      <pane xSplit="1" ySplit="2" topLeftCell="B187" activePane="bottomRight" state="frozen"/>
      <selection pane="topRight" activeCell="B1" sqref="B1"/>
      <selection pane="bottomLeft" activeCell="A3" sqref="A3"/>
      <selection pane="bottomRight" activeCell="K200" sqref="K200"/>
    </sheetView>
  </sheetViews>
  <sheetFormatPr baseColWidth="10" defaultColWidth="8.83203125" defaultRowHeight="17"/>
  <cols>
    <col min="2" max="2" width="18.6640625" bestFit="1" customWidth="1"/>
    <col min="3" max="3" width="23.5" customWidth="1"/>
    <col min="4" max="4" width="11.33203125" bestFit="1" customWidth="1"/>
    <col min="5" max="5" width="17.1640625" style="32" bestFit="1" customWidth="1"/>
    <col min="6" max="6" width="15.1640625" bestFit="1" customWidth="1"/>
    <col min="7" max="7" width="11.33203125" bestFit="1" customWidth="1"/>
    <col min="8" max="8" width="10.33203125" bestFit="1" customWidth="1"/>
    <col min="9" max="9" width="10.33203125" customWidth="1"/>
    <col min="10" max="10" width="12.6640625" bestFit="1" customWidth="1"/>
    <col min="11" max="11" width="19" bestFit="1" customWidth="1"/>
    <col min="12" max="12" width="19" customWidth="1"/>
    <col min="13" max="13" width="21.1640625" bestFit="1" customWidth="1"/>
    <col min="14" max="14" width="18.6640625" bestFit="1" customWidth="1"/>
    <col min="17" max="17" width="9" style="1"/>
  </cols>
  <sheetData>
    <row r="1" spans="1:20">
      <c r="A1" s="9"/>
      <c r="B1" s="9"/>
      <c r="C1" s="9">
        <v>1000</v>
      </c>
      <c r="D1" s="7" t="s">
        <v>203</v>
      </c>
      <c r="E1" s="30"/>
      <c r="K1" s="4"/>
      <c r="L1" s="4"/>
      <c r="M1" s="13">
        <v>1000000000000</v>
      </c>
    </row>
    <row r="2" spans="1:20">
      <c r="A2" s="9"/>
      <c r="B2" s="2" t="s">
        <v>193</v>
      </c>
      <c r="C2" s="2" t="s">
        <v>195</v>
      </c>
      <c r="D2" s="28" t="s">
        <v>194</v>
      </c>
      <c r="E2" s="31" t="s">
        <v>200</v>
      </c>
      <c r="F2" s="29" t="s">
        <v>201</v>
      </c>
      <c r="G2" s="11" t="s">
        <v>202</v>
      </c>
      <c r="H2" s="29" t="s">
        <v>196</v>
      </c>
      <c r="I2" s="29" t="s">
        <v>205</v>
      </c>
      <c r="J2" s="29" t="s">
        <v>204</v>
      </c>
      <c r="K2" s="29" t="s">
        <v>198</v>
      </c>
      <c r="L2" s="29" t="s">
        <v>210</v>
      </c>
      <c r="M2" s="33" t="s">
        <v>197</v>
      </c>
      <c r="N2" s="33" t="s">
        <v>0</v>
      </c>
      <c r="Q2" s="1" t="s">
        <v>192</v>
      </c>
    </row>
    <row r="3" spans="1:20">
      <c r="A3" s="7" t="s">
        <v>1</v>
      </c>
      <c r="B3" s="18">
        <v>430657652353</v>
      </c>
      <c r="C3" s="18">
        <f t="shared" ref="C3:C66" si="0">B3*$C$1</f>
        <v>430657652353000</v>
      </c>
      <c r="D3" s="17">
        <v>842</v>
      </c>
      <c r="E3" s="34">
        <f>C3/D3</f>
        <v>511469895906.17578</v>
      </c>
      <c r="F3" s="3">
        <v>22454025</v>
      </c>
      <c r="G3" s="3">
        <v>19450003</v>
      </c>
      <c r="H3" s="17">
        <f>SUM(F3:G3)</f>
        <v>41904028</v>
      </c>
      <c r="I3" s="17">
        <f>H3*$C$1*Q3</f>
        <v>43506018990440</v>
      </c>
      <c r="J3" s="17">
        <f>I3*12</f>
        <v>522072227885280</v>
      </c>
      <c r="K3" s="39">
        <f>E3/J3*100</f>
        <v>9.79691829189899E-2</v>
      </c>
      <c r="L3" s="35">
        <f>C3/J3*100</f>
        <v>82.490052017789495</v>
      </c>
      <c r="M3" s="6">
        <f t="shared" ref="M3:M34" si="1">N3/(C3/$M$1)</f>
        <v>2.165757405920858</v>
      </c>
      <c r="N3" s="1">
        <v>932.7</v>
      </c>
      <c r="Q3" s="17">
        <v>1038.23</v>
      </c>
    </row>
    <row r="4" spans="1:20">
      <c r="A4" s="7" t="s">
        <v>2</v>
      </c>
      <c r="B4" s="18">
        <v>469423504319</v>
      </c>
      <c r="C4" s="18">
        <f t="shared" si="0"/>
        <v>469423504319000</v>
      </c>
      <c r="D4" s="17">
        <v>844</v>
      </c>
      <c r="E4" s="34">
        <f t="shared" ref="E4:E67" si="2">C4/D4</f>
        <v>556188986159.95264</v>
      </c>
      <c r="F4" s="3">
        <v>20401096</v>
      </c>
      <c r="G4" s="3">
        <v>18396908</v>
      </c>
      <c r="H4" s="17">
        <f t="shared" ref="H4:H67" si="3">SUM(F4:G4)</f>
        <v>38798004</v>
      </c>
      <c r="I4" s="17">
        <f t="shared" ref="I4:I67" si="4">H4*$C$1*Q4</f>
        <v>39668243229720</v>
      </c>
      <c r="J4" s="17">
        <f t="shared" ref="J4:J67" si="5">I4*12</f>
        <v>476018918756640</v>
      </c>
      <c r="K4" s="39">
        <f t="shared" ref="K4:K67" si="6">E4/J4*100</f>
        <v>0.11684178175369933</v>
      </c>
      <c r="L4" s="35">
        <f t="shared" ref="L4:L67" si="7">C4/J4*100</f>
        <v>98.614463800122238</v>
      </c>
      <c r="M4" s="6">
        <f t="shared" si="1"/>
        <v>2.1544724341555836</v>
      </c>
      <c r="N4" s="1">
        <v>1011.36</v>
      </c>
      <c r="Q4" s="17">
        <v>1022.43</v>
      </c>
      <c r="T4" s="14"/>
    </row>
    <row r="5" spans="1:20">
      <c r="A5" s="7" t="s">
        <v>3</v>
      </c>
      <c r="B5" s="18">
        <v>448728098283</v>
      </c>
      <c r="C5" s="18">
        <f t="shared" si="0"/>
        <v>448728098283000</v>
      </c>
      <c r="D5" s="17">
        <v>847</v>
      </c>
      <c r="E5" s="34">
        <f t="shared" si="2"/>
        <v>529785240003.54193</v>
      </c>
      <c r="F5" s="8">
        <v>23952500</v>
      </c>
      <c r="G5" s="8">
        <v>22779866</v>
      </c>
      <c r="H5" s="17">
        <f t="shared" si="3"/>
        <v>46732366</v>
      </c>
      <c r="I5" s="17">
        <f t="shared" si="4"/>
        <v>47082391421340</v>
      </c>
      <c r="J5" s="17">
        <f t="shared" si="5"/>
        <v>564988697056080</v>
      </c>
      <c r="K5" s="39">
        <f t="shared" si="6"/>
        <v>9.3769174987753112E-2</v>
      </c>
      <c r="L5" s="35">
        <f t="shared" si="7"/>
        <v>79.422491214626874</v>
      </c>
      <c r="M5" s="6">
        <f t="shared" si="1"/>
        <v>2.1520381801252237</v>
      </c>
      <c r="N5" s="1">
        <v>965.68</v>
      </c>
      <c r="Q5" s="17">
        <v>1007.49</v>
      </c>
      <c r="T5" s="14"/>
    </row>
    <row r="6" spans="1:20">
      <c r="A6" s="7" t="s">
        <v>4</v>
      </c>
      <c r="B6" s="18">
        <v>422639998913</v>
      </c>
      <c r="C6" s="18">
        <f t="shared" si="0"/>
        <v>422639998913000</v>
      </c>
      <c r="D6" s="17">
        <v>835</v>
      </c>
      <c r="E6" s="34">
        <f t="shared" si="2"/>
        <v>506155687320.95807</v>
      </c>
      <c r="F6" s="8">
        <v>22872505</v>
      </c>
      <c r="G6" s="8">
        <v>21244490</v>
      </c>
      <c r="H6" s="17">
        <f t="shared" si="3"/>
        <v>44116995</v>
      </c>
      <c r="I6" s="17">
        <f t="shared" si="4"/>
        <v>44599634925300</v>
      </c>
      <c r="J6" s="17">
        <f t="shared" si="5"/>
        <v>535195619103600</v>
      </c>
      <c r="K6" s="39">
        <f t="shared" si="6"/>
        <v>9.4573959362507301E-2</v>
      </c>
      <c r="L6" s="35">
        <f t="shared" si="7"/>
        <v>78.969256067693607</v>
      </c>
      <c r="M6" s="6">
        <f t="shared" si="1"/>
        <v>2.1562085991477349</v>
      </c>
      <c r="N6" s="1">
        <v>911.3</v>
      </c>
      <c r="Q6" s="17">
        <v>1010.94</v>
      </c>
      <c r="T6" s="14"/>
    </row>
    <row r="7" spans="1:20">
      <c r="A7" s="7" t="s">
        <v>5</v>
      </c>
      <c r="B7" s="18">
        <v>450819008939</v>
      </c>
      <c r="C7" s="18">
        <f t="shared" si="0"/>
        <v>450819008939000</v>
      </c>
      <c r="D7" s="17">
        <v>836</v>
      </c>
      <c r="E7" s="34">
        <f t="shared" si="2"/>
        <v>539257187726.07654</v>
      </c>
      <c r="F7" s="8">
        <v>23122703</v>
      </c>
      <c r="G7" s="8">
        <v>21161778</v>
      </c>
      <c r="H7" s="17">
        <f t="shared" si="3"/>
        <v>44284481</v>
      </c>
      <c r="I7" s="17">
        <f t="shared" si="4"/>
        <v>44382349703010</v>
      </c>
      <c r="J7" s="17">
        <f t="shared" si="5"/>
        <v>532588196436120</v>
      </c>
      <c r="K7" s="39">
        <f t="shared" si="6"/>
        <v>0.10125218533466999</v>
      </c>
      <c r="L7" s="35">
        <f t="shared" si="7"/>
        <v>84.64682693978412</v>
      </c>
      <c r="M7" s="6">
        <f t="shared" si="1"/>
        <v>2.15210534773896</v>
      </c>
      <c r="N7" s="1">
        <v>970.21</v>
      </c>
      <c r="Q7" s="17">
        <v>1002.21</v>
      </c>
      <c r="T7" s="14"/>
    </row>
    <row r="8" spans="1:20">
      <c r="A8" s="7" t="s">
        <v>6</v>
      </c>
      <c r="B8" s="18">
        <v>468409553682</v>
      </c>
      <c r="C8" s="18">
        <f t="shared" si="0"/>
        <v>468409553682000</v>
      </c>
      <c r="D8" s="17">
        <v>836</v>
      </c>
      <c r="E8" s="34">
        <f t="shared" si="2"/>
        <v>560298509188.99524</v>
      </c>
      <c r="F8" s="8">
        <v>23707576</v>
      </c>
      <c r="G8" s="8">
        <v>21288597</v>
      </c>
      <c r="H8" s="17">
        <f t="shared" si="3"/>
        <v>44996173</v>
      </c>
      <c r="I8" s="17">
        <f t="shared" si="4"/>
        <v>45485281400510</v>
      </c>
      <c r="J8" s="17">
        <f t="shared" si="5"/>
        <v>545823376806120</v>
      </c>
      <c r="K8" s="39">
        <f t="shared" si="6"/>
        <v>0.10265198102499316</v>
      </c>
      <c r="L8" s="35">
        <f t="shared" si="7"/>
        <v>85.81705613689428</v>
      </c>
      <c r="M8" s="6">
        <f t="shared" si="1"/>
        <v>2.1523045208519225</v>
      </c>
      <c r="N8" s="1">
        <v>1008.16</v>
      </c>
      <c r="Q8" s="17">
        <v>1010.87</v>
      </c>
      <c r="T8" s="14"/>
    </row>
    <row r="9" spans="1:20">
      <c r="A9" s="7" t="s">
        <v>7</v>
      </c>
      <c r="B9" s="18">
        <v>518356763779</v>
      </c>
      <c r="C9" s="18">
        <f t="shared" si="0"/>
        <v>518356763779000</v>
      </c>
      <c r="D9" s="17">
        <v>840</v>
      </c>
      <c r="E9" s="34">
        <f t="shared" si="2"/>
        <v>617091385451.19043</v>
      </c>
      <c r="F9" s="8">
        <v>23235522</v>
      </c>
      <c r="G9" s="8">
        <v>21508824</v>
      </c>
      <c r="H9" s="17">
        <f t="shared" si="3"/>
        <v>44744346</v>
      </c>
      <c r="I9" s="17">
        <f t="shared" si="4"/>
        <v>46419574314240</v>
      </c>
      <c r="J9" s="17">
        <f t="shared" si="5"/>
        <v>557034891770880</v>
      </c>
      <c r="K9" s="39">
        <f t="shared" si="6"/>
        <v>0.11078145993501121</v>
      </c>
      <c r="L9" s="35">
        <f t="shared" si="7"/>
        <v>93.05642634540942</v>
      </c>
      <c r="M9" s="6">
        <f t="shared" si="1"/>
        <v>2.1438709353347911</v>
      </c>
      <c r="N9" s="1">
        <v>1111.29</v>
      </c>
      <c r="Q9" s="17">
        <v>1037.44</v>
      </c>
      <c r="T9" s="14"/>
    </row>
    <row r="10" spans="1:20">
      <c r="A10" s="7" t="s">
        <v>8</v>
      </c>
      <c r="B10" s="18">
        <v>505714893698</v>
      </c>
      <c r="C10" s="18">
        <f t="shared" si="0"/>
        <v>505714893698000</v>
      </c>
      <c r="D10" s="17">
        <v>852</v>
      </c>
      <c r="E10" s="34">
        <f t="shared" si="2"/>
        <v>593562081805.16431</v>
      </c>
      <c r="F10" s="8">
        <v>23342967</v>
      </c>
      <c r="G10" s="8">
        <v>22000828</v>
      </c>
      <c r="H10" s="17">
        <f t="shared" si="3"/>
        <v>45343795</v>
      </c>
      <c r="I10" s="17">
        <f t="shared" si="4"/>
        <v>46303723140150</v>
      </c>
      <c r="J10" s="17">
        <f t="shared" si="5"/>
        <v>555644677681800</v>
      </c>
      <c r="K10" s="39">
        <f t="shared" si="6"/>
        <v>0.10682403803120354</v>
      </c>
      <c r="L10" s="35">
        <f t="shared" si="7"/>
        <v>91.014080402585407</v>
      </c>
      <c r="M10" s="6">
        <f t="shared" si="1"/>
        <v>2.142175390719137</v>
      </c>
      <c r="N10" s="1">
        <v>1083.33</v>
      </c>
      <c r="Q10" s="17">
        <v>1021.17</v>
      </c>
      <c r="T10" s="14"/>
    </row>
    <row r="11" spans="1:20">
      <c r="A11" s="7" t="s">
        <v>9</v>
      </c>
      <c r="B11" s="18">
        <v>570574877282</v>
      </c>
      <c r="C11" s="18">
        <f t="shared" si="0"/>
        <v>570574877282000</v>
      </c>
      <c r="D11" s="17">
        <v>852</v>
      </c>
      <c r="E11" s="34">
        <f t="shared" si="2"/>
        <v>669688823100.93896</v>
      </c>
      <c r="F11" s="8">
        <v>24519191</v>
      </c>
      <c r="G11" s="8">
        <v>22718657</v>
      </c>
      <c r="H11" s="17">
        <f t="shared" si="3"/>
        <v>47237848</v>
      </c>
      <c r="I11" s="17">
        <f t="shared" si="4"/>
        <v>48623334081840</v>
      </c>
      <c r="J11" s="17">
        <f t="shared" si="5"/>
        <v>583480008982080</v>
      </c>
      <c r="K11" s="39">
        <f t="shared" si="6"/>
        <v>0.11477493877969462</v>
      </c>
      <c r="L11" s="35">
        <f t="shared" si="7"/>
        <v>97.788247840299817</v>
      </c>
      <c r="M11" s="6">
        <f t="shared" si="1"/>
        <v>2.1399645315903562</v>
      </c>
      <c r="N11" s="1">
        <v>1221.01</v>
      </c>
      <c r="Q11" s="17">
        <v>1029.33</v>
      </c>
      <c r="T11" s="14"/>
    </row>
    <row r="12" spans="1:20">
      <c r="A12" s="7" t="s">
        <v>10</v>
      </c>
      <c r="B12" s="18">
        <v>542754770496</v>
      </c>
      <c r="C12" s="18">
        <f t="shared" si="0"/>
        <v>542754770496000</v>
      </c>
      <c r="D12" s="17">
        <v>855</v>
      </c>
      <c r="E12" s="34">
        <f t="shared" si="2"/>
        <v>634800901164.91223</v>
      </c>
      <c r="F12" s="8">
        <v>25352748</v>
      </c>
      <c r="G12" s="8">
        <v>22652735</v>
      </c>
      <c r="H12" s="17">
        <f t="shared" si="3"/>
        <v>48005483</v>
      </c>
      <c r="I12" s="17">
        <f t="shared" si="4"/>
        <v>50225736588750</v>
      </c>
      <c r="J12" s="17">
        <f t="shared" si="5"/>
        <v>602708839065000</v>
      </c>
      <c r="K12" s="39">
        <f t="shared" si="6"/>
        <v>0.10532463770561215</v>
      </c>
      <c r="L12" s="35">
        <f t="shared" si="7"/>
        <v>90.052565238298399</v>
      </c>
      <c r="M12" s="6">
        <f t="shared" si="1"/>
        <v>2.1337629127453885</v>
      </c>
      <c r="N12" s="1">
        <v>1158.1099999999999</v>
      </c>
      <c r="Q12" s="17">
        <v>1046.25</v>
      </c>
      <c r="T12" s="14"/>
    </row>
    <row r="13" spans="1:20">
      <c r="A13" s="7" t="s">
        <v>11</v>
      </c>
      <c r="B13" s="18">
        <v>608655859088</v>
      </c>
      <c r="C13" s="18">
        <f t="shared" si="0"/>
        <v>608655859088000</v>
      </c>
      <c r="D13" s="17">
        <v>857</v>
      </c>
      <c r="E13" s="34">
        <f t="shared" si="2"/>
        <v>710216871747.95801</v>
      </c>
      <c r="F13" s="8">
        <v>25826192</v>
      </c>
      <c r="G13" s="8">
        <v>23849552</v>
      </c>
      <c r="H13" s="17">
        <f t="shared" si="3"/>
        <v>49675744</v>
      </c>
      <c r="I13" s="17">
        <f t="shared" si="4"/>
        <v>51733810073920</v>
      </c>
      <c r="J13" s="17">
        <f t="shared" si="5"/>
        <v>620805720887040</v>
      </c>
      <c r="K13" s="39">
        <f t="shared" si="6"/>
        <v>0.11440243668069981</v>
      </c>
      <c r="L13" s="35">
        <f t="shared" si="7"/>
        <v>98.042888235359754</v>
      </c>
      <c r="M13" s="6">
        <f t="shared" si="1"/>
        <v>2.1316479265377692</v>
      </c>
      <c r="N13" s="1">
        <v>1297.44</v>
      </c>
      <c r="Q13" s="17">
        <v>1041.43</v>
      </c>
      <c r="T13" s="14"/>
    </row>
    <row r="14" spans="1:20">
      <c r="A14" s="7" t="s">
        <v>12</v>
      </c>
      <c r="B14" s="18">
        <v>655074594730</v>
      </c>
      <c r="C14" s="18">
        <f t="shared" si="0"/>
        <v>655074594730000</v>
      </c>
      <c r="D14" s="17">
        <v>858</v>
      </c>
      <c r="E14" s="34">
        <f t="shared" si="2"/>
        <v>763490203648.01868</v>
      </c>
      <c r="F14" s="8">
        <v>25631716</v>
      </c>
      <c r="G14" s="8">
        <v>24186026</v>
      </c>
      <c r="H14" s="17">
        <f t="shared" si="3"/>
        <v>49817742</v>
      </c>
      <c r="I14" s="17">
        <f t="shared" si="4"/>
        <v>51020840469300.008</v>
      </c>
      <c r="J14" s="17">
        <f t="shared" si="5"/>
        <v>612250085631600.12</v>
      </c>
      <c r="K14" s="39">
        <f t="shared" si="6"/>
        <v>0.12470234330149559</v>
      </c>
      <c r="L14" s="35">
        <f t="shared" si="7"/>
        <v>106.9946105526832</v>
      </c>
      <c r="M14" s="6">
        <f t="shared" si="1"/>
        <v>2.1056685927020733</v>
      </c>
      <c r="N14" s="1">
        <v>1379.37</v>
      </c>
      <c r="Q14" s="17">
        <v>1024.1500000000001</v>
      </c>
      <c r="T14" s="14"/>
    </row>
    <row r="15" spans="1:20">
      <c r="A15" s="7" t="s">
        <v>13</v>
      </c>
      <c r="B15" s="18">
        <v>666033273517</v>
      </c>
      <c r="C15" s="18">
        <f t="shared" si="0"/>
        <v>666033273517000</v>
      </c>
      <c r="D15" s="17">
        <v>858</v>
      </c>
      <c r="E15" s="34">
        <f t="shared" si="2"/>
        <v>776262556546.62</v>
      </c>
      <c r="F15" s="8">
        <v>23257866</v>
      </c>
      <c r="G15" s="8">
        <v>23089304</v>
      </c>
      <c r="H15" s="17">
        <f t="shared" si="3"/>
        <v>46347170</v>
      </c>
      <c r="I15" s="17">
        <f t="shared" si="4"/>
        <v>45746047205100</v>
      </c>
      <c r="J15" s="17">
        <f t="shared" si="5"/>
        <v>548952566461200</v>
      </c>
      <c r="K15" s="39">
        <f t="shared" si="6"/>
        <v>0.1414079474208062</v>
      </c>
      <c r="L15" s="35">
        <f t="shared" si="7"/>
        <v>121.32801888705174</v>
      </c>
      <c r="M15" s="6">
        <f t="shared" si="1"/>
        <v>2.1017418433288984</v>
      </c>
      <c r="N15" s="1">
        <v>1399.83</v>
      </c>
      <c r="Q15" s="17">
        <v>987.03</v>
      </c>
      <c r="S15" s="49"/>
      <c r="T15" s="14"/>
    </row>
    <row r="16" spans="1:20">
      <c r="A16" s="7" t="s">
        <v>14</v>
      </c>
      <c r="B16" s="18">
        <v>666368346785</v>
      </c>
      <c r="C16" s="18">
        <f t="shared" si="0"/>
        <v>666368346785000</v>
      </c>
      <c r="D16" s="17">
        <v>861</v>
      </c>
      <c r="E16" s="34">
        <f t="shared" si="2"/>
        <v>773946976521.48669</v>
      </c>
      <c r="F16" s="8">
        <v>23786956</v>
      </c>
      <c r="G16" s="8">
        <v>23507780</v>
      </c>
      <c r="H16" s="17">
        <f t="shared" si="3"/>
        <v>47294736</v>
      </c>
      <c r="I16" s="17">
        <f t="shared" si="4"/>
        <v>45886298761920</v>
      </c>
      <c r="J16" s="17">
        <f t="shared" si="5"/>
        <v>550635585143040</v>
      </c>
      <c r="K16" s="39">
        <f t="shared" si="6"/>
        <v>0.14055520518537437</v>
      </c>
      <c r="L16" s="35">
        <f t="shared" si="7"/>
        <v>121.01803166460734</v>
      </c>
      <c r="M16" s="6">
        <f t="shared" si="1"/>
        <v>2.0583060504260953</v>
      </c>
      <c r="N16" s="1">
        <v>1371.59</v>
      </c>
      <c r="Q16" s="17">
        <v>970.22</v>
      </c>
      <c r="S16" s="49"/>
      <c r="T16" s="14"/>
    </row>
    <row r="17" spans="1:20">
      <c r="A17" s="7" t="s">
        <v>15</v>
      </c>
      <c r="B17" s="18">
        <v>662902488838</v>
      </c>
      <c r="C17" s="18">
        <f t="shared" si="0"/>
        <v>662902488838000</v>
      </c>
      <c r="D17" s="17">
        <v>863</v>
      </c>
      <c r="E17" s="34">
        <f t="shared" si="2"/>
        <v>768137298769.40906</v>
      </c>
      <c r="F17" s="8">
        <v>26840145</v>
      </c>
      <c r="G17" s="8">
        <v>25945007</v>
      </c>
      <c r="H17" s="17">
        <f t="shared" si="3"/>
        <v>52785152</v>
      </c>
      <c r="I17" s="17">
        <f t="shared" si="4"/>
        <v>51470273863680</v>
      </c>
      <c r="J17" s="17">
        <f t="shared" si="5"/>
        <v>617643286364160</v>
      </c>
      <c r="K17" s="39">
        <f t="shared" si="6"/>
        <v>0.12436584606806823</v>
      </c>
      <c r="L17" s="35">
        <f t="shared" si="7"/>
        <v>107.32772515674287</v>
      </c>
      <c r="M17" s="6">
        <f t="shared" si="1"/>
        <v>2.0509803823232571</v>
      </c>
      <c r="N17" s="1">
        <v>1359.6</v>
      </c>
      <c r="Q17" s="17">
        <v>975.09</v>
      </c>
      <c r="S17" s="49"/>
      <c r="T17" s="14"/>
    </row>
    <row r="18" spans="1:20">
      <c r="A18" s="7" t="s">
        <v>16</v>
      </c>
      <c r="B18" s="18">
        <v>693152402998</v>
      </c>
      <c r="C18" s="18">
        <f t="shared" si="0"/>
        <v>693152402998000</v>
      </c>
      <c r="D18" s="17">
        <v>862</v>
      </c>
      <c r="E18" s="34">
        <f t="shared" si="2"/>
        <v>804121117167.05334</v>
      </c>
      <c r="F18" s="8">
        <v>25590123</v>
      </c>
      <c r="G18" s="8">
        <v>24485820</v>
      </c>
      <c r="H18" s="17">
        <f t="shared" si="3"/>
        <v>50075943</v>
      </c>
      <c r="I18" s="17">
        <f t="shared" si="4"/>
        <v>47794483036920</v>
      </c>
      <c r="J18" s="17">
        <f t="shared" si="5"/>
        <v>573533796443040</v>
      </c>
      <c r="K18" s="39">
        <f t="shared" si="6"/>
        <v>0.14020466137376333</v>
      </c>
      <c r="L18" s="35">
        <f t="shared" si="7"/>
        <v>120.85641810418399</v>
      </c>
      <c r="M18" s="6">
        <f t="shared" si="1"/>
        <v>2.0482219983071985</v>
      </c>
      <c r="N18" s="1">
        <v>1419.73</v>
      </c>
      <c r="Q18" s="17">
        <v>954.44</v>
      </c>
      <c r="S18" s="49"/>
      <c r="T18" s="14"/>
    </row>
    <row r="19" spans="1:20">
      <c r="A19" s="7" t="s">
        <v>17</v>
      </c>
      <c r="B19" s="18">
        <v>642423590049</v>
      </c>
      <c r="C19" s="18">
        <f t="shared" si="0"/>
        <v>642423590049000</v>
      </c>
      <c r="D19" s="17">
        <v>868</v>
      </c>
      <c r="E19" s="34">
        <f t="shared" si="2"/>
        <v>740119343374.42395</v>
      </c>
      <c r="F19" s="8">
        <v>27934507</v>
      </c>
      <c r="G19" s="8">
        <v>26210366</v>
      </c>
      <c r="H19" s="17">
        <f t="shared" si="3"/>
        <v>54144873</v>
      </c>
      <c r="I19" s="17">
        <f t="shared" si="4"/>
        <v>50971983442200</v>
      </c>
      <c r="J19" s="17">
        <f t="shared" si="5"/>
        <v>611663801306400</v>
      </c>
      <c r="K19" s="39">
        <f t="shared" si="6"/>
        <v>0.12100100443963935</v>
      </c>
      <c r="L19" s="35">
        <f t="shared" si="7"/>
        <v>105.02887185360696</v>
      </c>
      <c r="M19" s="6">
        <f t="shared" si="1"/>
        <v>2.051138875363363</v>
      </c>
      <c r="N19" s="1">
        <v>1317.7</v>
      </c>
      <c r="Q19" s="17">
        <v>941.4</v>
      </c>
      <c r="S19" s="49"/>
      <c r="T19" s="14"/>
    </row>
    <row r="20" spans="1:20">
      <c r="A20" s="7" t="s">
        <v>18</v>
      </c>
      <c r="B20" s="18">
        <v>633158181100</v>
      </c>
      <c r="C20" s="18">
        <f t="shared" si="0"/>
        <v>633158181100000</v>
      </c>
      <c r="D20" s="17">
        <v>873</v>
      </c>
      <c r="E20" s="34">
        <f t="shared" si="2"/>
        <v>725267103207.33105</v>
      </c>
      <c r="F20" s="8">
        <v>27948805</v>
      </c>
      <c r="G20" s="8">
        <v>26023464</v>
      </c>
      <c r="H20" s="17">
        <f t="shared" si="3"/>
        <v>53972269</v>
      </c>
      <c r="I20" s="17">
        <f t="shared" si="4"/>
        <v>51552152458040</v>
      </c>
      <c r="J20" s="17">
        <f t="shared" si="5"/>
        <v>618625829496480</v>
      </c>
      <c r="K20" s="39">
        <f t="shared" si="6"/>
        <v>0.1172384127248049</v>
      </c>
      <c r="L20" s="35">
        <f t="shared" si="7"/>
        <v>102.34913430875467</v>
      </c>
      <c r="M20" s="6">
        <f t="shared" si="1"/>
        <v>2.0455393907252479</v>
      </c>
      <c r="N20" s="1">
        <v>1295.1500000000001</v>
      </c>
      <c r="Q20" s="17">
        <v>955.16</v>
      </c>
      <c r="S20" s="49"/>
      <c r="T20" s="14"/>
    </row>
    <row r="21" spans="1:20">
      <c r="A21" s="7" t="s">
        <v>19</v>
      </c>
      <c r="B21" s="18">
        <v>636260933489</v>
      </c>
      <c r="C21" s="18">
        <f t="shared" si="0"/>
        <v>636260933489000</v>
      </c>
      <c r="D21" s="17">
        <v>877</v>
      </c>
      <c r="E21" s="34">
        <f t="shared" si="2"/>
        <v>725497073533.63745</v>
      </c>
      <c r="F21" s="8">
        <v>25774350</v>
      </c>
      <c r="G21" s="8">
        <v>25549715</v>
      </c>
      <c r="H21" s="17">
        <f t="shared" si="3"/>
        <v>51324065</v>
      </c>
      <c r="I21" s="17">
        <f t="shared" si="4"/>
        <v>48765560359750</v>
      </c>
      <c r="J21" s="17">
        <f t="shared" si="5"/>
        <v>585186724317000</v>
      </c>
      <c r="K21" s="39">
        <f t="shared" si="6"/>
        <v>0.12397702192926549</v>
      </c>
      <c r="L21" s="35">
        <f t="shared" si="7"/>
        <v>108.72784823196582</v>
      </c>
      <c r="M21" s="6">
        <f t="shared" si="1"/>
        <v>2.0397606260112107</v>
      </c>
      <c r="N21" s="1">
        <v>1297.82</v>
      </c>
      <c r="Q21" s="17">
        <v>950.15</v>
      </c>
      <c r="S21" s="49"/>
      <c r="T21" s="14"/>
    </row>
    <row r="22" spans="1:20">
      <c r="A22" s="7" t="s">
        <v>20</v>
      </c>
      <c r="B22" s="18">
        <v>664895638667</v>
      </c>
      <c r="C22" s="18">
        <f t="shared" si="0"/>
        <v>664895638667000</v>
      </c>
      <c r="D22" s="17">
        <v>877</v>
      </c>
      <c r="E22" s="34">
        <f t="shared" si="2"/>
        <v>758147820600.91223</v>
      </c>
      <c r="F22" s="8">
        <v>27287195</v>
      </c>
      <c r="G22" s="8">
        <v>27029461</v>
      </c>
      <c r="H22" s="17">
        <f t="shared" si="3"/>
        <v>54316656</v>
      </c>
      <c r="I22" s="17">
        <f t="shared" si="4"/>
        <v>52183097752320</v>
      </c>
      <c r="J22" s="17">
        <f t="shared" si="5"/>
        <v>626197173027840</v>
      </c>
      <c r="K22" s="39">
        <f t="shared" si="6"/>
        <v>0.12107174117938822</v>
      </c>
      <c r="L22" s="35">
        <f t="shared" si="7"/>
        <v>106.17991701432345</v>
      </c>
      <c r="M22" s="6">
        <f t="shared" si="1"/>
        <v>2.03451477394559</v>
      </c>
      <c r="N22" s="1">
        <v>1352.74</v>
      </c>
      <c r="Q22" s="17">
        <v>960.72</v>
      </c>
      <c r="S22" s="49"/>
      <c r="T22" s="14"/>
    </row>
    <row r="23" spans="1:20">
      <c r="A23" s="7" t="s">
        <v>21</v>
      </c>
      <c r="B23" s="18">
        <v>674270132274</v>
      </c>
      <c r="C23" s="18">
        <f t="shared" si="0"/>
        <v>674270132274000</v>
      </c>
      <c r="D23" s="17">
        <v>878</v>
      </c>
      <c r="E23" s="34">
        <f t="shared" si="2"/>
        <v>767961426280.18225</v>
      </c>
      <c r="F23" s="8">
        <v>29651247</v>
      </c>
      <c r="G23" s="8">
        <v>27636644</v>
      </c>
      <c r="H23" s="17">
        <f t="shared" si="3"/>
        <v>57287891</v>
      </c>
      <c r="I23" s="17">
        <f t="shared" si="4"/>
        <v>54634315888880</v>
      </c>
      <c r="J23" s="17">
        <f t="shared" si="5"/>
        <v>655611790666560</v>
      </c>
      <c r="K23" s="39">
        <f t="shared" si="6"/>
        <v>0.11713660998979236</v>
      </c>
      <c r="L23" s="35">
        <f t="shared" si="7"/>
        <v>102.84594357103769</v>
      </c>
      <c r="M23" s="6">
        <f t="shared" si="1"/>
        <v>2.0339177643459765</v>
      </c>
      <c r="N23" s="1">
        <v>1371.41</v>
      </c>
      <c r="Q23" s="17">
        <v>953.68</v>
      </c>
      <c r="S23" s="49"/>
      <c r="T23" s="14"/>
    </row>
    <row r="24" spans="1:20">
      <c r="A24" s="7" t="s">
        <v>22</v>
      </c>
      <c r="B24" s="18">
        <v>669926046243</v>
      </c>
      <c r="C24" s="18">
        <f t="shared" si="0"/>
        <v>669926046243000</v>
      </c>
      <c r="D24" s="17">
        <v>879</v>
      </c>
      <c r="E24" s="34">
        <f t="shared" si="2"/>
        <v>762145672631.39929</v>
      </c>
      <c r="F24" s="8">
        <v>28015959</v>
      </c>
      <c r="G24" s="8">
        <v>25621762</v>
      </c>
      <c r="H24" s="17">
        <f t="shared" si="3"/>
        <v>53637721</v>
      </c>
      <c r="I24" s="17">
        <f t="shared" si="4"/>
        <v>51182722509830</v>
      </c>
      <c r="J24" s="17">
        <f t="shared" si="5"/>
        <v>614192670117960</v>
      </c>
      <c r="K24" s="39">
        <f t="shared" si="6"/>
        <v>0.12408902119998011</v>
      </c>
      <c r="L24" s="35">
        <f t="shared" si="7"/>
        <v>109.07424963478252</v>
      </c>
      <c r="M24" s="6">
        <f t="shared" si="1"/>
        <v>2.0368666178192472</v>
      </c>
      <c r="N24" s="1">
        <v>1364.55</v>
      </c>
      <c r="Q24" s="17">
        <v>954.23</v>
      </c>
      <c r="S24" s="49"/>
      <c r="T24" s="14"/>
    </row>
    <row r="25" spans="1:20">
      <c r="A25" s="7" t="s">
        <v>23</v>
      </c>
      <c r="B25" s="18">
        <v>703252480620</v>
      </c>
      <c r="C25" s="18">
        <f t="shared" si="0"/>
        <v>703252480620000</v>
      </c>
      <c r="D25" s="17">
        <v>881</v>
      </c>
      <c r="E25" s="34">
        <f t="shared" si="2"/>
        <v>798243451328.03638</v>
      </c>
      <c r="F25" s="8">
        <v>30602313</v>
      </c>
      <c r="G25" s="8">
        <v>26765115</v>
      </c>
      <c r="H25" s="17">
        <f t="shared" si="3"/>
        <v>57367428</v>
      </c>
      <c r="I25" s="17">
        <f t="shared" si="4"/>
        <v>53708533442160</v>
      </c>
      <c r="J25" s="17">
        <f t="shared" si="5"/>
        <v>644502401305920</v>
      </c>
      <c r="K25" s="39">
        <f t="shared" si="6"/>
        <v>0.12385422454758886</v>
      </c>
      <c r="L25" s="35">
        <f t="shared" si="7"/>
        <v>109.11557182642578</v>
      </c>
      <c r="M25" s="6">
        <f t="shared" si="1"/>
        <v>2.0365516503224246</v>
      </c>
      <c r="N25" s="1">
        <v>1432.21</v>
      </c>
      <c r="Q25" s="17">
        <v>936.22</v>
      </c>
      <c r="S25" s="49"/>
      <c r="T25" s="14"/>
    </row>
    <row r="26" spans="1:20">
      <c r="A26" s="7" t="s">
        <v>24</v>
      </c>
      <c r="B26" s="18">
        <v>704587507977</v>
      </c>
      <c r="C26" s="18">
        <f t="shared" si="0"/>
        <v>704587507977000</v>
      </c>
      <c r="D26" s="17">
        <v>885</v>
      </c>
      <c r="E26" s="34">
        <f t="shared" si="2"/>
        <v>796144076810.16943</v>
      </c>
      <c r="F26" s="8">
        <v>28775383</v>
      </c>
      <c r="G26" s="8">
        <v>27518194</v>
      </c>
      <c r="H26" s="17">
        <f t="shared" si="3"/>
        <v>56293577</v>
      </c>
      <c r="I26" s="17">
        <f t="shared" si="4"/>
        <v>52113778907750</v>
      </c>
      <c r="J26" s="17">
        <f t="shared" si="5"/>
        <v>625365346893000</v>
      </c>
      <c r="K26" s="39">
        <f t="shared" si="6"/>
        <v>0.12730863338777065</v>
      </c>
      <c r="L26" s="35">
        <f t="shared" si="7"/>
        <v>112.66814054817702</v>
      </c>
      <c r="M26" s="6">
        <f t="shared" si="1"/>
        <v>2.0358862224489305</v>
      </c>
      <c r="N26" s="1">
        <v>1434.46</v>
      </c>
      <c r="Q26" s="17">
        <v>925.75</v>
      </c>
      <c r="S26" s="49"/>
      <c r="T26" s="14"/>
    </row>
    <row r="27" spans="1:20">
      <c r="A27" s="7" t="s">
        <v>25</v>
      </c>
      <c r="B27" s="18">
        <v>668640361807</v>
      </c>
      <c r="C27" s="18">
        <f t="shared" si="0"/>
        <v>668640361807000</v>
      </c>
      <c r="D27" s="17">
        <v>888</v>
      </c>
      <c r="E27" s="34">
        <f t="shared" si="2"/>
        <v>752973380413.28833</v>
      </c>
      <c r="F27" s="8">
        <v>28092561</v>
      </c>
      <c r="G27" s="8">
        <v>27560101</v>
      </c>
      <c r="H27" s="17">
        <f t="shared" si="3"/>
        <v>55652662</v>
      </c>
      <c r="I27" s="17">
        <f t="shared" si="4"/>
        <v>52110926590320</v>
      </c>
      <c r="J27" s="17">
        <f t="shared" si="5"/>
        <v>625331119083840</v>
      </c>
      <c r="K27" s="39">
        <f t="shared" si="6"/>
        <v>0.12041194775600716</v>
      </c>
      <c r="L27" s="35">
        <f t="shared" si="7"/>
        <v>106.92580960733436</v>
      </c>
      <c r="M27" s="6">
        <f t="shared" si="1"/>
        <v>2.0343223019381895</v>
      </c>
      <c r="N27" s="1">
        <v>1360.23</v>
      </c>
      <c r="Q27" s="17">
        <v>936.36</v>
      </c>
      <c r="S27" s="49"/>
      <c r="T27" s="14"/>
    </row>
    <row r="28" spans="1:20">
      <c r="A28" s="7" t="s">
        <v>26</v>
      </c>
      <c r="B28" s="18">
        <v>696039726469</v>
      </c>
      <c r="C28" s="18">
        <f t="shared" si="0"/>
        <v>696039726469000</v>
      </c>
      <c r="D28" s="17">
        <v>889</v>
      </c>
      <c r="E28" s="34">
        <f t="shared" si="2"/>
        <v>782946823924.6344</v>
      </c>
      <c r="F28" s="8">
        <v>26225125</v>
      </c>
      <c r="G28" s="8">
        <v>25406152</v>
      </c>
      <c r="H28" s="17">
        <f t="shared" si="3"/>
        <v>51631277</v>
      </c>
      <c r="I28" s="17">
        <f t="shared" si="4"/>
        <v>48379539174540</v>
      </c>
      <c r="J28" s="17">
        <f t="shared" si="5"/>
        <v>580554470094480</v>
      </c>
      <c r="K28" s="39">
        <f t="shared" si="6"/>
        <v>0.13486190603221379</v>
      </c>
      <c r="L28" s="35">
        <f t="shared" si="7"/>
        <v>119.89223446263809</v>
      </c>
      <c r="M28" s="6">
        <f t="shared" si="1"/>
        <v>2.0362918179830718</v>
      </c>
      <c r="N28" s="1">
        <v>1417.34</v>
      </c>
      <c r="Q28" s="17">
        <v>937.02</v>
      </c>
      <c r="S28" s="49"/>
      <c r="T28" s="14"/>
    </row>
    <row r="29" spans="1:20">
      <c r="A29" s="7" t="s">
        <v>27</v>
      </c>
      <c r="B29" s="18">
        <v>713293315992</v>
      </c>
      <c r="C29" s="18">
        <f t="shared" si="0"/>
        <v>713293315992000</v>
      </c>
      <c r="D29" s="17">
        <v>889</v>
      </c>
      <c r="E29" s="34">
        <f t="shared" si="2"/>
        <v>802354686155.23059</v>
      </c>
      <c r="F29" s="8">
        <v>30385840</v>
      </c>
      <c r="G29" s="8">
        <v>29295460</v>
      </c>
      <c r="H29" s="17">
        <f t="shared" si="3"/>
        <v>59681300</v>
      </c>
      <c r="I29" s="17">
        <f t="shared" si="4"/>
        <v>56294983038000</v>
      </c>
      <c r="J29" s="17">
        <f t="shared" si="5"/>
        <v>675539796456000</v>
      </c>
      <c r="K29" s="39">
        <f t="shared" si="6"/>
        <v>0.11877237882424155</v>
      </c>
      <c r="L29" s="35">
        <f t="shared" si="7"/>
        <v>105.58864477475073</v>
      </c>
      <c r="M29" s="6">
        <f t="shared" si="1"/>
        <v>2.0363992868486256</v>
      </c>
      <c r="N29" s="1">
        <v>1452.55</v>
      </c>
      <c r="Q29" s="17">
        <v>943.26</v>
      </c>
      <c r="S29" s="49"/>
      <c r="T29" s="14"/>
    </row>
    <row r="30" spans="1:20">
      <c r="A30" s="7" t="s">
        <v>28</v>
      </c>
      <c r="B30" s="18">
        <v>757287335269</v>
      </c>
      <c r="C30" s="18">
        <f t="shared" si="0"/>
        <v>757287335269000</v>
      </c>
      <c r="D30" s="17">
        <v>888</v>
      </c>
      <c r="E30" s="34">
        <f t="shared" si="2"/>
        <v>852801053230.85583</v>
      </c>
      <c r="F30" s="8">
        <v>29944456</v>
      </c>
      <c r="G30" s="8">
        <v>29596882</v>
      </c>
      <c r="H30" s="17">
        <f t="shared" si="3"/>
        <v>59541338</v>
      </c>
      <c r="I30" s="17">
        <f t="shared" si="4"/>
        <v>55462756347000</v>
      </c>
      <c r="J30" s="17">
        <f t="shared" si="5"/>
        <v>665553076164000</v>
      </c>
      <c r="K30" s="39">
        <f t="shared" si="6"/>
        <v>0.12813419151273156</v>
      </c>
      <c r="L30" s="35">
        <f t="shared" si="7"/>
        <v>113.78316206330561</v>
      </c>
      <c r="M30" s="6">
        <f t="shared" si="1"/>
        <v>2.0365321433140999</v>
      </c>
      <c r="N30" s="1">
        <v>1542.24</v>
      </c>
      <c r="Q30" s="17">
        <v>931.5</v>
      </c>
      <c r="S30" s="49"/>
      <c r="T30" s="14"/>
    </row>
    <row r="31" spans="1:20">
      <c r="A31" s="7" t="s">
        <v>29</v>
      </c>
      <c r="B31" s="18">
        <v>835119358767</v>
      </c>
      <c r="C31" s="18">
        <f t="shared" si="0"/>
        <v>835119358767000</v>
      </c>
      <c r="D31" s="17">
        <v>888</v>
      </c>
      <c r="E31" s="34">
        <f t="shared" si="2"/>
        <v>940449728341.21619</v>
      </c>
      <c r="F31" s="8">
        <v>31039901</v>
      </c>
      <c r="G31" s="8">
        <v>29856937</v>
      </c>
      <c r="H31" s="17">
        <f t="shared" si="3"/>
        <v>60896838</v>
      </c>
      <c r="I31" s="17">
        <f t="shared" si="4"/>
        <v>56506784948580</v>
      </c>
      <c r="J31" s="17">
        <f t="shared" si="5"/>
        <v>678081419382960</v>
      </c>
      <c r="K31" s="39">
        <f t="shared" si="6"/>
        <v>0.13869274418358285</v>
      </c>
      <c r="L31" s="35">
        <f t="shared" si="7"/>
        <v>123.15915683502156</v>
      </c>
      <c r="M31" s="6">
        <f t="shared" si="1"/>
        <v>2.0367268249071415</v>
      </c>
      <c r="N31" s="1">
        <v>1700.91</v>
      </c>
      <c r="Q31" s="17">
        <v>927.91</v>
      </c>
      <c r="S31" s="49"/>
      <c r="T31" s="14"/>
    </row>
    <row r="32" spans="1:20">
      <c r="A32" s="7" t="s">
        <v>30</v>
      </c>
      <c r="B32" s="18">
        <v>863539798471</v>
      </c>
      <c r="C32" s="18">
        <f t="shared" si="0"/>
        <v>863539798471000</v>
      </c>
      <c r="D32" s="17">
        <v>887</v>
      </c>
      <c r="E32" s="34">
        <f t="shared" si="2"/>
        <v>973551069302.14209</v>
      </c>
      <c r="F32" s="8">
        <v>32000109</v>
      </c>
      <c r="G32" s="8">
        <v>28508098</v>
      </c>
      <c r="H32" s="17">
        <f t="shared" si="3"/>
        <v>60508207</v>
      </c>
      <c r="I32" s="17">
        <f t="shared" si="4"/>
        <v>56170978722240</v>
      </c>
      <c r="J32" s="17">
        <f t="shared" si="5"/>
        <v>674051744666880</v>
      </c>
      <c r="K32" s="39">
        <f t="shared" si="6"/>
        <v>0.14443269036908676</v>
      </c>
      <c r="L32" s="35">
        <f t="shared" si="7"/>
        <v>128.11179635737994</v>
      </c>
      <c r="M32" s="6">
        <f t="shared" si="1"/>
        <v>2.0191310268354177</v>
      </c>
      <c r="N32" s="1">
        <v>1743.6</v>
      </c>
      <c r="Q32" s="17">
        <v>928.32</v>
      </c>
      <c r="S32" s="49"/>
      <c r="T32" s="14"/>
    </row>
    <row r="33" spans="1:20">
      <c r="A33" s="7" t="s">
        <v>31</v>
      </c>
      <c r="B33" s="18">
        <v>961205968142</v>
      </c>
      <c r="C33" s="18">
        <f t="shared" si="0"/>
        <v>961205968142000</v>
      </c>
      <c r="D33" s="17">
        <v>891</v>
      </c>
      <c r="E33" s="34">
        <f t="shared" si="2"/>
        <v>1078794577039.2817</v>
      </c>
      <c r="F33" s="8">
        <v>30207444</v>
      </c>
      <c r="G33" s="8">
        <v>29223201</v>
      </c>
      <c r="H33" s="17">
        <f t="shared" si="3"/>
        <v>59430645</v>
      </c>
      <c r="I33" s="17">
        <f t="shared" si="4"/>
        <v>54607848158250</v>
      </c>
      <c r="J33" s="17">
        <f t="shared" si="5"/>
        <v>655294177899000</v>
      </c>
      <c r="K33" s="39">
        <f t="shared" si="6"/>
        <v>0.16462752354951571</v>
      </c>
      <c r="L33" s="35">
        <f t="shared" si="7"/>
        <v>146.68312348261853</v>
      </c>
      <c r="M33" s="6">
        <f t="shared" si="1"/>
        <v>2.0112962924449884</v>
      </c>
      <c r="N33" s="1">
        <v>1933.27</v>
      </c>
      <c r="Q33" s="17">
        <v>918.85</v>
      </c>
      <c r="S33" s="49"/>
      <c r="T33" s="14"/>
    </row>
    <row r="34" spans="1:20">
      <c r="A34" s="7" t="s">
        <v>32</v>
      </c>
      <c r="B34" s="18">
        <v>932094722942</v>
      </c>
      <c r="C34" s="18">
        <f t="shared" si="0"/>
        <v>932094722942000</v>
      </c>
      <c r="D34" s="17">
        <v>893</v>
      </c>
      <c r="E34" s="34">
        <f t="shared" si="2"/>
        <v>1043779085041.4333</v>
      </c>
      <c r="F34" s="8">
        <v>30998134</v>
      </c>
      <c r="G34" s="8">
        <v>29642050</v>
      </c>
      <c r="H34" s="17">
        <f t="shared" si="3"/>
        <v>60640184</v>
      </c>
      <c r="I34" s="17">
        <f t="shared" si="4"/>
        <v>56625803819200</v>
      </c>
      <c r="J34" s="17">
        <f t="shared" si="5"/>
        <v>679509645830400</v>
      </c>
      <c r="K34" s="39">
        <f t="shared" si="6"/>
        <v>0.1536076921712973</v>
      </c>
      <c r="L34" s="35">
        <f t="shared" si="7"/>
        <v>137.1716691089685</v>
      </c>
      <c r="M34" s="6">
        <f t="shared" si="1"/>
        <v>2.0097099081168848</v>
      </c>
      <c r="N34" s="1">
        <v>1873.24</v>
      </c>
      <c r="Q34" s="17">
        <v>933.8</v>
      </c>
      <c r="S34" s="49"/>
      <c r="T34" s="14"/>
    </row>
    <row r="35" spans="1:20">
      <c r="A35" s="7" t="s">
        <v>33</v>
      </c>
      <c r="B35" s="18">
        <v>974020973115</v>
      </c>
      <c r="C35" s="18">
        <f t="shared" si="0"/>
        <v>974020973115000</v>
      </c>
      <c r="D35" s="17">
        <v>899</v>
      </c>
      <c r="E35" s="34">
        <f t="shared" si="2"/>
        <v>1083449358303.6708</v>
      </c>
      <c r="F35" s="8">
        <v>29323535</v>
      </c>
      <c r="G35" s="8">
        <v>27193582</v>
      </c>
      <c r="H35" s="17">
        <f t="shared" si="3"/>
        <v>56517117</v>
      </c>
      <c r="I35" s="17">
        <f t="shared" si="4"/>
        <v>52697125061970</v>
      </c>
      <c r="J35" s="17">
        <f t="shared" si="5"/>
        <v>632365500743640</v>
      </c>
      <c r="K35" s="39">
        <f t="shared" si="6"/>
        <v>0.1713327746421289</v>
      </c>
      <c r="L35" s="35">
        <f t="shared" si="7"/>
        <v>154.02816440327391</v>
      </c>
      <c r="M35" s="6">
        <f t="shared" ref="M35:M66" si="8">N35/(C35/$M$1)</f>
        <v>1.9983963936371876</v>
      </c>
      <c r="N35" s="1">
        <v>1946.48</v>
      </c>
      <c r="Q35" s="17">
        <v>932.41</v>
      </c>
      <c r="S35" s="49"/>
      <c r="T35" s="14"/>
    </row>
    <row r="36" spans="1:20">
      <c r="A36" s="7" t="s">
        <v>34</v>
      </c>
      <c r="B36" s="18">
        <v>1029274302742</v>
      </c>
      <c r="C36" s="18">
        <f t="shared" si="0"/>
        <v>1029274302742000</v>
      </c>
      <c r="D36" s="17">
        <v>902</v>
      </c>
      <c r="E36" s="34">
        <f t="shared" si="2"/>
        <v>1141102331199.5566</v>
      </c>
      <c r="F36" s="8">
        <v>34433813</v>
      </c>
      <c r="G36" s="8">
        <v>32741232</v>
      </c>
      <c r="H36" s="17">
        <f t="shared" si="3"/>
        <v>67175045</v>
      </c>
      <c r="I36" s="17">
        <f t="shared" si="4"/>
        <v>61522936713700</v>
      </c>
      <c r="J36" s="17">
        <f t="shared" si="5"/>
        <v>738275240564400</v>
      </c>
      <c r="K36" s="39">
        <f t="shared" si="6"/>
        <v>0.15456326699066888</v>
      </c>
      <c r="L36" s="35">
        <f t="shared" si="7"/>
        <v>139.41606682558333</v>
      </c>
      <c r="M36" s="6">
        <f t="shared" si="8"/>
        <v>2.0061221721937614</v>
      </c>
      <c r="N36" s="1">
        <v>2064.85</v>
      </c>
      <c r="Q36" s="17">
        <v>915.86</v>
      </c>
      <c r="S36" s="49"/>
      <c r="T36" s="14"/>
    </row>
    <row r="37" spans="1:20">
      <c r="A37" s="7" t="s">
        <v>35</v>
      </c>
      <c r="B37" s="18">
        <v>953827057267</v>
      </c>
      <c r="C37" s="18">
        <f t="shared" si="0"/>
        <v>953827057267000</v>
      </c>
      <c r="D37" s="17">
        <v>906</v>
      </c>
      <c r="E37" s="34">
        <f t="shared" si="2"/>
        <v>1052789246431.5674</v>
      </c>
      <c r="F37" s="8">
        <v>35807893</v>
      </c>
      <c r="G37" s="8">
        <v>33926124</v>
      </c>
      <c r="H37" s="17">
        <f t="shared" si="3"/>
        <v>69734017</v>
      </c>
      <c r="I37" s="17">
        <f t="shared" si="4"/>
        <v>63944698908660</v>
      </c>
      <c r="J37" s="17">
        <f t="shared" si="5"/>
        <v>767336386903920</v>
      </c>
      <c r="K37" s="39">
        <f t="shared" si="6"/>
        <v>0.13720048526297629</v>
      </c>
      <c r="L37" s="35">
        <f t="shared" si="7"/>
        <v>124.30363964825651</v>
      </c>
      <c r="M37" s="6">
        <f t="shared" si="8"/>
        <v>1.9982658129464901</v>
      </c>
      <c r="N37" s="1">
        <v>1906</v>
      </c>
      <c r="Q37" s="17">
        <v>916.98</v>
      </c>
      <c r="S37" s="49"/>
      <c r="T37" s="14"/>
    </row>
    <row r="38" spans="1:20">
      <c r="A38" s="7" t="s">
        <v>36</v>
      </c>
      <c r="B38" s="18">
        <v>951917906610</v>
      </c>
      <c r="C38" s="18">
        <f t="shared" si="0"/>
        <v>951917906610000</v>
      </c>
      <c r="D38" s="17">
        <v>907</v>
      </c>
      <c r="E38" s="34">
        <f t="shared" si="2"/>
        <v>1049523601554.5756</v>
      </c>
      <c r="F38" s="8">
        <v>33030276</v>
      </c>
      <c r="G38" s="8">
        <v>33895915</v>
      </c>
      <c r="H38" s="17">
        <f t="shared" si="3"/>
        <v>66926191</v>
      </c>
      <c r="I38" s="17">
        <f t="shared" si="4"/>
        <v>62257419915840</v>
      </c>
      <c r="J38" s="17">
        <f t="shared" si="5"/>
        <v>747089038990080</v>
      </c>
      <c r="K38" s="39">
        <f t="shared" si="6"/>
        <v>0.14048172932282993</v>
      </c>
      <c r="L38" s="35">
        <f t="shared" si="7"/>
        <v>127.41692849580674</v>
      </c>
      <c r="M38" s="6">
        <f t="shared" si="8"/>
        <v>1.9929554710827104</v>
      </c>
      <c r="N38" s="1">
        <v>1897.13</v>
      </c>
      <c r="Q38" s="17">
        <v>930.24</v>
      </c>
      <c r="S38" s="49"/>
      <c r="T38" s="14"/>
    </row>
    <row r="39" spans="1:20">
      <c r="A39" s="7" t="s">
        <v>37</v>
      </c>
      <c r="B39" s="18">
        <v>817429349412</v>
      </c>
      <c r="C39" s="18">
        <f t="shared" si="0"/>
        <v>817429349412000</v>
      </c>
      <c r="D39" s="17">
        <v>909</v>
      </c>
      <c r="E39" s="34">
        <f t="shared" si="2"/>
        <v>899262210574.25745</v>
      </c>
      <c r="F39" s="8">
        <v>32274575</v>
      </c>
      <c r="G39" s="8">
        <v>36318030</v>
      </c>
      <c r="H39" s="17">
        <f t="shared" si="3"/>
        <v>68592605</v>
      </c>
      <c r="I39" s="17">
        <f t="shared" si="4"/>
        <v>64640985025950</v>
      </c>
      <c r="J39" s="17">
        <f t="shared" si="5"/>
        <v>775691820311400</v>
      </c>
      <c r="K39" s="39">
        <f t="shared" si="6"/>
        <v>0.11593034592181858</v>
      </c>
      <c r="L39" s="35">
        <f t="shared" si="7"/>
        <v>105.38068444293309</v>
      </c>
      <c r="M39" s="6">
        <f t="shared" si="8"/>
        <v>1.9875479161210425</v>
      </c>
      <c r="N39" s="1">
        <v>1624.68</v>
      </c>
      <c r="Q39" s="17">
        <v>942.39</v>
      </c>
      <c r="S39" s="49"/>
      <c r="T39" s="14"/>
    </row>
    <row r="40" spans="1:20">
      <c r="A40" s="7" t="s">
        <v>38</v>
      </c>
      <c r="B40" s="18">
        <v>860219016088</v>
      </c>
      <c r="C40" s="18">
        <f t="shared" si="0"/>
        <v>860219016088000</v>
      </c>
      <c r="D40" s="17">
        <v>913</v>
      </c>
      <c r="E40" s="34">
        <f t="shared" si="2"/>
        <v>942189502834.61121</v>
      </c>
      <c r="F40" s="8">
        <v>31178190</v>
      </c>
      <c r="G40" s="8">
        <v>32624334</v>
      </c>
      <c r="H40" s="17">
        <f t="shared" si="3"/>
        <v>63802524</v>
      </c>
      <c r="I40" s="17">
        <f t="shared" si="4"/>
        <v>60273606397560</v>
      </c>
      <c r="J40" s="17">
        <f t="shared" si="5"/>
        <v>723283276770720</v>
      </c>
      <c r="K40" s="39">
        <f t="shared" si="6"/>
        <v>0.13026562801800881</v>
      </c>
      <c r="L40" s="35">
        <f t="shared" si="7"/>
        <v>118.93251838044203</v>
      </c>
      <c r="M40" s="6">
        <f t="shared" si="8"/>
        <v>1.9897490848131889</v>
      </c>
      <c r="N40" s="1">
        <v>1711.62</v>
      </c>
      <c r="Q40" s="17">
        <v>944.69</v>
      </c>
      <c r="S40" s="49"/>
      <c r="T40" s="14"/>
    </row>
    <row r="41" spans="1:20">
      <c r="A41" s="7" t="s">
        <v>39</v>
      </c>
      <c r="B41" s="18">
        <v>861436159118</v>
      </c>
      <c r="C41" s="18">
        <f t="shared" si="0"/>
        <v>861436159118000</v>
      </c>
      <c r="D41" s="17">
        <v>915</v>
      </c>
      <c r="E41" s="34">
        <f t="shared" si="2"/>
        <v>941460283189.07104</v>
      </c>
      <c r="F41" s="8">
        <v>35991776</v>
      </c>
      <c r="G41" s="8">
        <v>37110561</v>
      </c>
      <c r="H41" s="17">
        <f t="shared" si="3"/>
        <v>73102337</v>
      </c>
      <c r="I41" s="17">
        <f t="shared" si="4"/>
        <v>71630055932820</v>
      </c>
      <c r="J41" s="17">
        <f t="shared" si="5"/>
        <v>859560671193840</v>
      </c>
      <c r="K41" s="39">
        <f t="shared" si="6"/>
        <v>0.10952807809150704</v>
      </c>
      <c r="L41" s="35">
        <f t="shared" si="7"/>
        <v>100.21819145372892</v>
      </c>
      <c r="M41" s="6">
        <f t="shared" si="8"/>
        <v>1.9780804206601532</v>
      </c>
      <c r="N41" s="1">
        <v>1703.99</v>
      </c>
      <c r="Q41" s="17">
        <v>979.86</v>
      </c>
      <c r="S41" s="49"/>
      <c r="T41" s="14"/>
    </row>
    <row r="42" spans="1:20">
      <c r="A42" s="7" t="s">
        <v>40</v>
      </c>
      <c r="B42" s="18">
        <v>926729918513</v>
      </c>
      <c r="C42" s="18">
        <f t="shared" si="0"/>
        <v>926729918513000</v>
      </c>
      <c r="D42" s="17">
        <v>917</v>
      </c>
      <c r="E42" s="34">
        <f t="shared" si="2"/>
        <v>1010610598160.3053</v>
      </c>
      <c r="F42" s="8">
        <v>37850247</v>
      </c>
      <c r="G42" s="8">
        <v>38260401</v>
      </c>
      <c r="H42" s="17">
        <f t="shared" si="3"/>
        <v>76110648</v>
      </c>
      <c r="I42" s="17">
        <f t="shared" si="4"/>
        <v>75095331955680</v>
      </c>
      <c r="J42" s="17">
        <f t="shared" si="5"/>
        <v>901143983468160</v>
      </c>
      <c r="K42" s="39">
        <f t="shared" si="6"/>
        <v>0.11214751656786855</v>
      </c>
      <c r="L42" s="35">
        <f t="shared" si="7"/>
        <v>102.83927269273545</v>
      </c>
      <c r="M42" s="6">
        <f t="shared" si="8"/>
        <v>1.9697972014641423</v>
      </c>
      <c r="N42" s="1">
        <v>1825.47</v>
      </c>
      <c r="Q42" s="17">
        <v>986.66</v>
      </c>
      <c r="S42" s="49"/>
      <c r="T42" s="14"/>
    </row>
    <row r="43" spans="1:20">
      <c r="A43" s="7" t="s">
        <v>41</v>
      </c>
      <c r="B43" s="18">
        <v>940202137701</v>
      </c>
      <c r="C43" s="18">
        <f t="shared" si="0"/>
        <v>940202137701000</v>
      </c>
      <c r="D43" s="17">
        <v>918</v>
      </c>
      <c r="E43" s="34">
        <f t="shared" si="2"/>
        <v>1024185335186.2745</v>
      </c>
      <c r="F43" s="8">
        <v>39383158</v>
      </c>
      <c r="G43" s="8">
        <v>38704468</v>
      </c>
      <c r="H43" s="17">
        <f t="shared" si="3"/>
        <v>78087626</v>
      </c>
      <c r="I43" s="17">
        <f t="shared" si="4"/>
        <v>80955784502980</v>
      </c>
      <c r="J43" s="17">
        <f t="shared" si="5"/>
        <v>971469414035760</v>
      </c>
      <c r="K43" s="39">
        <f t="shared" si="6"/>
        <v>0.10542641079470713</v>
      </c>
      <c r="L43" s="35">
        <f t="shared" si="7"/>
        <v>96.781445109541139</v>
      </c>
      <c r="M43" s="6">
        <f t="shared" si="8"/>
        <v>1.9698104543014487</v>
      </c>
      <c r="N43" s="1">
        <v>1852.02</v>
      </c>
      <c r="Q43" s="17">
        <v>1036.73</v>
      </c>
      <c r="S43" s="49"/>
      <c r="T43" s="14"/>
    </row>
    <row r="44" spans="1:20">
      <c r="A44" s="7" t="s">
        <v>42</v>
      </c>
      <c r="B44" s="18">
        <v>850869790645</v>
      </c>
      <c r="C44" s="18">
        <f t="shared" si="0"/>
        <v>850869790645000</v>
      </c>
      <c r="D44" s="17">
        <v>922</v>
      </c>
      <c r="E44" s="34">
        <f t="shared" si="2"/>
        <v>922852267510.84595</v>
      </c>
      <c r="F44" s="8">
        <v>37258608</v>
      </c>
      <c r="G44" s="8">
        <v>37827931</v>
      </c>
      <c r="H44" s="17">
        <f t="shared" si="3"/>
        <v>75086539</v>
      </c>
      <c r="I44" s="17">
        <f t="shared" si="4"/>
        <v>77284321996530</v>
      </c>
      <c r="J44" s="17">
        <f t="shared" si="5"/>
        <v>927411863958360</v>
      </c>
      <c r="K44" s="39">
        <f t="shared" si="6"/>
        <v>9.9508352585866988E-2</v>
      </c>
      <c r="L44" s="35">
        <f t="shared" si="7"/>
        <v>91.746701084169374</v>
      </c>
      <c r="M44" s="6">
        <f t="shared" si="8"/>
        <v>1.9684798055062347</v>
      </c>
      <c r="N44" s="1">
        <v>1674.92</v>
      </c>
      <c r="Q44" s="17">
        <v>1029.27</v>
      </c>
      <c r="S44" s="49"/>
      <c r="T44" s="14"/>
    </row>
    <row r="45" spans="1:20">
      <c r="A45" s="7" t="s">
        <v>43</v>
      </c>
      <c r="B45" s="18">
        <v>809816923866</v>
      </c>
      <c r="C45" s="18">
        <f t="shared" si="0"/>
        <v>809816923866000</v>
      </c>
      <c r="D45" s="17">
        <v>928</v>
      </c>
      <c r="E45" s="34">
        <f t="shared" si="2"/>
        <v>872647547269.39661</v>
      </c>
      <c r="F45" s="8">
        <v>40961223</v>
      </c>
      <c r="G45" s="8">
        <v>42952491</v>
      </c>
      <c r="H45" s="17">
        <f t="shared" si="3"/>
        <v>83913714</v>
      </c>
      <c r="I45" s="17">
        <f t="shared" si="4"/>
        <v>85518144211680</v>
      </c>
      <c r="J45" s="17">
        <f t="shared" si="5"/>
        <v>1026217730540160</v>
      </c>
      <c r="K45" s="39">
        <f t="shared" si="6"/>
        <v>8.5035321579375725E-2</v>
      </c>
      <c r="L45" s="35">
        <f t="shared" si="7"/>
        <v>78.912778425660676</v>
      </c>
      <c r="M45" s="6">
        <f t="shared" si="8"/>
        <v>1.9691734674883989</v>
      </c>
      <c r="N45" s="1">
        <v>1594.67</v>
      </c>
      <c r="Q45" s="17">
        <v>1019.12</v>
      </c>
      <c r="S45" s="49"/>
      <c r="T45" s="14"/>
    </row>
    <row r="46" spans="1:20">
      <c r="A46" s="7" t="s">
        <v>44</v>
      </c>
      <c r="B46" s="18">
        <v>749708047400</v>
      </c>
      <c r="C46" s="18">
        <f t="shared" si="0"/>
        <v>749708047400000</v>
      </c>
      <c r="D46" s="17">
        <v>925</v>
      </c>
      <c r="E46" s="34">
        <f t="shared" si="2"/>
        <v>810495186378.37842</v>
      </c>
      <c r="F46" s="8">
        <v>36610603</v>
      </c>
      <c r="G46" s="8">
        <v>40420447</v>
      </c>
      <c r="H46" s="17">
        <f t="shared" si="3"/>
        <v>77031050</v>
      </c>
      <c r="I46" s="17">
        <f t="shared" si="4"/>
        <v>80230919817000</v>
      </c>
      <c r="J46" s="17">
        <f t="shared" si="5"/>
        <v>962771037804000</v>
      </c>
      <c r="K46" s="39">
        <f t="shared" si="6"/>
        <v>8.4183586185460041E-2</v>
      </c>
      <c r="L46" s="35">
        <f t="shared" si="7"/>
        <v>77.869817221550534</v>
      </c>
      <c r="M46" s="6">
        <f t="shared" si="8"/>
        <v>1.9664188014423598</v>
      </c>
      <c r="N46" s="1">
        <v>1474.24</v>
      </c>
      <c r="Q46" s="17">
        <v>1041.54</v>
      </c>
      <c r="S46" s="49"/>
      <c r="T46" s="14"/>
    </row>
    <row r="47" spans="1:20">
      <c r="A47" s="7" t="s">
        <v>45</v>
      </c>
      <c r="B47" s="18">
        <v>736656677138</v>
      </c>
      <c r="C47" s="18">
        <f t="shared" si="0"/>
        <v>736656677138000</v>
      </c>
      <c r="D47" s="17">
        <v>928</v>
      </c>
      <c r="E47" s="34">
        <f t="shared" si="2"/>
        <v>793811074502.15515</v>
      </c>
      <c r="F47" s="8">
        <v>37428303</v>
      </c>
      <c r="G47" s="8">
        <v>39528073</v>
      </c>
      <c r="H47" s="17">
        <f t="shared" si="3"/>
        <v>76956376</v>
      </c>
      <c r="I47" s="17">
        <f t="shared" si="4"/>
        <v>86991487430400</v>
      </c>
      <c r="J47" s="17">
        <f t="shared" si="5"/>
        <v>1043897849164800</v>
      </c>
      <c r="K47" s="39">
        <f t="shared" si="6"/>
        <v>7.6042984008183004E-2</v>
      </c>
      <c r="L47" s="35">
        <f t="shared" si="7"/>
        <v>70.567889159593818</v>
      </c>
      <c r="M47" s="6">
        <f t="shared" si="8"/>
        <v>1.9657189637184689</v>
      </c>
      <c r="N47" s="1">
        <v>1448.06</v>
      </c>
      <c r="Q47" s="17">
        <v>1130.4000000000001</v>
      </c>
      <c r="S47" s="49"/>
      <c r="T47" s="14"/>
    </row>
    <row r="48" spans="1:20">
      <c r="A48" s="7" t="s">
        <v>46</v>
      </c>
      <c r="B48" s="18">
        <v>566438073901</v>
      </c>
      <c r="C48" s="18">
        <f t="shared" si="0"/>
        <v>566438073901000</v>
      </c>
      <c r="D48" s="17">
        <v>930</v>
      </c>
      <c r="E48" s="34">
        <f t="shared" si="2"/>
        <v>609073197743.01074</v>
      </c>
      <c r="F48" s="8">
        <v>37111140</v>
      </c>
      <c r="G48" s="8">
        <v>36098774</v>
      </c>
      <c r="H48" s="17">
        <f t="shared" si="3"/>
        <v>73209914</v>
      </c>
      <c r="I48" s="17">
        <f t="shared" si="4"/>
        <v>97143699084880</v>
      </c>
      <c r="J48" s="17">
        <f t="shared" si="5"/>
        <v>1165724389018560</v>
      </c>
      <c r="K48" s="39">
        <f t="shared" si="6"/>
        <v>5.2248473436829972E-2</v>
      </c>
      <c r="L48" s="35">
        <f t="shared" si="7"/>
        <v>48.591080296251867</v>
      </c>
      <c r="M48" s="6">
        <f t="shared" si="8"/>
        <v>1.9650162149844053</v>
      </c>
      <c r="N48" s="1">
        <v>1113.06</v>
      </c>
      <c r="Q48" s="17">
        <v>1326.92</v>
      </c>
      <c r="S48" s="49"/>
      <c r="T48" s="14"/>
    </row>
    <row r="49" spans="1:20">
      <c r="A49" s="7" t="s">
        <v>47</v>
      </c>
      <c r="B49" s="18">
        <v>554122785675</v>
      </c>
      <c r="C49" s="18">
        <f t="shared" si="0"/>
        <v>554122785675000</v>
      </c>
      <c r="D49" s="17">
        <v>928</v>
      </c>
      <c r="E49" s="34">
        <f t="shared" si="2"/>
        <v>597115070770.47412</v>
      </c>
      <c r="F49" s="8">
        <v>28841617</v>
      </c>
      <c r="G49" s="8">
        <v>28853646</v>
      </c>
      <c r="H49" s="17">
        <f t="shared" si="3"/>
        <v>57695263</v>
      </c>
      <c r="I49" s="17">
        <f t="shared" si="4"/>
        <v>80201608143670</v>
      </c>
      <c r="J49" s="17">
        <f t="shared" si="5"/>
        <v>962419297724040</v>
      </c>
      <c r="K49" s="39">
        <f t="shared" si="6"/>
        <v>6.2043131531397074E-2</v>
      </c>
      <c r="L49" s="35">
        <f t="shared" si="7"/>
        <v>57.576026061136488</v>
      </c>
      <c r="M49" s="6">
        <f t="shared" si="8"/>
        <v>1.9419342207507209</v>
      </c>
      <c r="N49" s="1">
        <v>1076.07</v>
      </c>
      <c r="Q49" s="17">
        <v>1390.09</v>
      </c>
      <c r="S49" s="49"/>
      <c r="T49" s="14"/>
    </row>
    <row r="50" spans="1:20">
      <c r="A50" s="7" t="s">
        <v>48</v>
      </c>
      <c r="B50" s="18">
        <v>576927703499</v>
      </c>
      <c r="C50" s="18">
        <f t="shared" si="0"/>
        <v>576927703499000</v>
      </c>
      <c r="D50" s="17">
        <v>928</v>
      </c>
      <c r="E50" s="34">
        <f t="shared" si="2"/>
        <v>621689335667.02588</v>
      </c>
      <c r="F50" s="8">
        <v>27117889</v>
      </c>
      <c r="G50" s="8">
        <v>26575580</v>
      </c>
      <c r="H50" s="17">
        <f t="shared" si="3"/>
        <v>53693469</v>
      </c>
      <c r="I50" s="17">
        <f t="shared" si="4"/>
        <v>73766235450960</v>
      </c>
      <c r="J50" s="17">
        <f t="shared" si="5"/>
        <v>885194825411520</v>
      </c>
      <c r="K50" s="39">
        <f t="shared" si="6"/>
        <v>7.0231921586076537E-2</v>
      </c>
      <c r="L50" s="35">
        <f t="shared" si="7"/>
        <v>65.175223231879031</v>
      </c>
      <c r="M50" s="6">
        <f t="shared" si="8"/>
        <v>1.9490657029992131</v>
      </c>
      <c r="N50" s="1">
        <v>1124.47</v>
      </c>
      <c r="Q50" s="17">
        <v>1373.84</v>
      </c>
      <c r="S50" s="49"/>
      <c r="T50" s="14"/>
    </row>
    <row r="51" spans="1:20">
      <c r="A51" s="7" t="s">
        <v>49</v>
      </c>
      <c r="B51" s="18">
        <v>598142080060</v>
      </c>
      <c r="C51" s="18">
        <f t="shared" si="0"/>
        <v>598142080060000</v>
      </c>
      <c r="D51" s="17">
        <v>928</v>
      </c>
      <c r="E51" s="34">
        <f t="shared" si="2"/>
        <v>644549655237.06897</v>
      </c>
      <c r="F51" s="8">
        <v>21133405</v>
      </c>
      <c r="G51" s="8">
        <v>24898821</v>
      </c>
      <c r="H51" s="17">
        <f t="shared" si="3"/>
        <v>46032226</v>
      </c>
      <c r="I51" s="17">
        <f t="shared" si="4"/>
        <v>61963979418599.992</v>
      </c>
      <c r="J51" s="17">
        <f t="shared" si="5"/>
        <v>743567753023199.88</v>
      </c>
      <c r="K51" s="39">
        <f t="shared" si="6"/>
        <v>8.668337923699046E-2</v>
      </c>
      <c r="L51" s="35">
        <f t="shared" si="7"/>
        <v>80.442175931927153</v>
      </c>
      <c r="M51" s="6">
        <f t="shared" si="8"/>
        <v>1.9428661496001551</v>
      </c>
      <c r="N51" s="1">
        <v>1162.1099999999999</v>
      </c>
      <c r="Q51" s="17">
        <v>1346.1</v>
      </c>
      <c r="S51" s="49"/>
      <c r="T51" s="14"/>
    </row>
    <row r="52" spans="1:20">
      <c r="A52" s="7" t="s">
        <v>50</v>
      </c>
      <c r="B52" s="18">
        <v>547085652272</v>
      </c>
      <c r="C52" s="18">
        <f t="shared" si="0"/>
        <v>547085652272000</v>
      </c>
      <c r="D52" s="17">
        <v>927</v>
      </c>
      <c r="E52" s="34">
        <f t="shared" si="2"/>
        <v>590167909678.53296</v>
      </c>
      <c r="F52" s="8">
        <v>25397150</v>
      </c>
      <c r="G52" s="8">
        <v>22598094</v>
      </c>
      <c r="H52" s="17">
        <f t="shared" si="3"/>
        <v>47995244</v>
      </c>
      <c r="I52" s="17">
        <f t="shared" si="4"/>
        <v>68607281488240</v>
      </c>
      <c r="J52" s="17">
        <f t="shared" si="5"/>
        <v>823287377858880</v>
      </c>
      <c r="K52" s="39">
        <f t="shared" si="6"/>
        <v>7.168431407431268E-2</v>
      </c>
      <c r="L52" s="35">
        <f t="shared" si="7"/>
        <v>66.451359146887853</v>
      </c>
      <c r="M52" s="6">
        <f t="shared" si="8"/>
        <v>1.943077826269666</v>
      </c>
      <c r="N52" s="1">
        <v>1063.03</v>
      </c>
      <c r="Q52" s="17">
        <v>1429.46</v>
      </c>
      <c r="S52" s="49"/>
      <c r="T52" s="14"/>
    </row>
    <row r="53" spans="1:20">
      <c r="A53" s="7" t="s">
        <v>51</v>
      </c>
      <c r="B53" s="18">
        <v>623454450737</v>
      </c>
      <c r="C53" s="18">
        <f t="shared" si="0"/>
        <v>623454450737000</v>
      </c>
      <c r="D53" s="17">
        <v>929</v>
      </c>
      <c r="E53" s="34">
        <f t="shared" si="2"/>
        <v>671102745680.30139</v>
      </c>
      <c r="F53" s="8">
        <v>27890831</v>
      </c>
      <c r="G53" s="8">
        <v>23920622</v>
      </c>
      <c r="H53" s="17">
        <f t="shared" si="3"/>
        <v>51811453</v>
      </c>
      <c r="I53" s="17">
        <f t="shared" si="4"/>
        <v>75747308056940</v>
      </c>
      <c r="J53" s="17">
        <f t="shared" si="5"/>
        <v>908967696683280</v>
      </c>
      <c r="K53" s="39">
        <f t="shared" si="6"/>
        <v>7.3831308651460245E-2</v>
      </c>
      <c r="L53" s="35">
        <f t="shared" si="7"/>
        <v>68.589285737206566</v>
      </c>
      <c r="M53" s="6">
        <f t="shared" si="8"/>
        <v>1.9348005272463</v>
      </c>
      <c r="N53" s="1">
        <v>1206.26</v>
      </c>
      <c r="Q53" s="17">
        <v>1461.98</v>
      </c>
      <c r="S53" s="49"/>
      <c r="T53" s="14"/>
    </row>
    <row r="54" spans="1:20">
      <c r="A54" s="7" t="s">
        <v>52</v>
      </c>
      <c r="B54" s="18">
        <v>710678763724</v>
      </c>
      <c r="C54" s="18">
        <f t="shared" si="0"/>
        <v>710678763724000</v>
      </c>
      <c r="D54" s="17">
        <v>924</v>
      </c>
      <c r="E54" s="34">
        <f t="shared" si="2"/>
        <v>769132861173.16016</v>
      </c>
      <c r="F54" s="8">
        <v>30326509</v>
      </c>
      <c r="G54" s="8">
        <v>24873845</v>
      </c>
      <c r="H54" s="17">
        <f t="shared" si="3"/>
        <v>55200354</v>
      </c>
      <c r="I54" s="17">
        <f t="shared" si="4"/>
        <v>74073355032600</v>
      </c>
      <c r="J54" s="17">
        <f t="shared" si="5"/>
        <v>888880260391200</v>
      </c>
      <c r="K54" s="39">
        <f t="shared" si="6"/>
        <v>8.6528286817243699E-2</v>
      </c>
      <c r="L54" s="35">
        <f t="shared" si="7"/>
        <v>79.952137019133175</v>
      </c>
      <c r="M54" s="6">
        <f t="shared" si="8"/>
        <v>1.9268339929344029</v>
      </c>
      <c r="N54" s="1">
        <v>1369.36</v>
      </c>
      <c r="Q54" s="17">
        <v>1341.9</v>
      </c>
      <c r="S54" s="49"/>
      <c r="T54" s="14"/>
    </row>
    <row r="55" spans="1:20">
      <c r="A55" s="7" t="s">
        <v>53</v>
      </c>
      <c r="B55" s="18">
        <v>725874519843</v>
      </c>
      <c r="C55" s="18">
        <f t="shared" si="0"/>
        <v>725874519843000</v>
      </c>
      <c r="D55" s="17">
        <v>917</v>
      </c>
      <c r="E55" s="34">
        <f t="shared" si="2"/>
        <v>791575267004.36206</v>
      </c>
      <c r="F55" s="8">
        <v>27823839</v>
      </c>
      <c r="G55" s="8">
        <v>23407033</v>
      </c>
      <c r="H55" s="17">
        <f t="shared" si="3"/>
        <v>51230872</v>
      </c>
      <c r="I55" s="17">
        <f t="shared" si="4"/>
        <v>64484810895120</v>
      </c>
      <c r="J55" s="17">
        <f t="shared" si="5"/>
        <v>773817730741440</v>
      </c>
      <c r="K55" s="39">
        <f t="shared" si="6"/>
        <v>0.10229479573256968</v>
      </c>
      <c r="L55" s="35">
        <f t="shared" si="7"/>
        <v>93.804327686766385</v>
      </c>
      <c r="M55" s="6">
        <f t="shared" si="8"/>
        <v>1.9230458734133804</v>
      </c>
      <c r="N55" s="1">
        <v>1395.89</v>
      </c>
      <c r="Q55" s="17">
        <v>1258.71</v>
      </c>
      <c r="S55" s="49"/>
      <c r="T55" s="14"/>
    </row>
    <row r="56" spans="1:20">
      <c r="A56" s="7" t="s">
        <v>54</v>
      </c>
      <c r="B56" s="18">
        <v>720211903210</v>
      </c>
      <c r="C56" s="18">
        <f t="shared" si="0"/>
        <v>720211903210000</v>
      </c>
      <c r="D56" s="17">
        <v>919</v>
      </c>
      <c r="E56" s="34">
        <f t="shared" si="2"/>
        <v>783690863122.95972</v>
      </c>
      <c r="F56" s="8">
        <v>32210048</v>
      </c>
      <c r="G56" s="8">
        <v>25689293</v>
      </c>
      <c r="H56" s="17">
        <f t="shared" si="3"/>
        <v>57899341</v>
      </c>
      <c r="I56" s="17">
        <f t="shared" si="4"/>
        <v>73031333770350</v>
      </c>
      <c r="J56" s="17">
        <f t="shared" si="5"/>
        <v>876376005244200</v>
      </c>
      <c r="K56" s="39">
        <f t="shared" si="6"/>
        <v>8.9424043838875561E-2</v>
      </c>
      <c r="L56" s="35">
        <f t="shared" si="7"/>
        <v>82.180696287926637</v>
      </c>
      <c r="M56" s="6">
        <f t="shared" si="8"/>
        <v>1.9300847345127568</v>
      </c>
      <c r="N56" s="1">
        <v>1390.07</v>
      </c>
      <c r="Q56" s="17">
        <v>1261.3499999999999</v>
      </c>
      <c r="S56" s="49"/>
      <c r="T56" s="14"/>
    </row>
    <row r="57" spans="1:20">
      <c r="A57" s="7" t="s">
        <v>55</v>
      </c>
      <c r="B57" s="18">
        <v>808503556086</v>
      </c>
      <c r="C57" s="18">
        <f t="shared" si="0"/>
        <v>808503556086000</v>
      </c>
      <c r="D57" s="17">
        <v>918</v>
      </c>
      <c r="E57" s="34">
        <f t="shared" si="2"/>
        <v>880722827980.39221</v>
      </c>
      <c r="F57" s="8">
        <v>31908462</v>
      </c>
      <c r="G57" s="8">
        <v>27679764</v>
      </c>
      <c r="H57" s="17">
        <f t="shared" si="3"/>
        <v>59588226</v>
      </c>
      <c r="I57" s="17">
        <f t="shared" si="4"/>
        <v>75317730017220</v>
      </c>
      <c r="J57" s="17">
        <f t="shared" si="5"/>
        <v>903812760206640</v>
      </c>
      <c r="K57" s="39">
        <f t="shared" si="6"/>
        <v>9.7445274813229163E-2</v>
      </c>
      <c r="L57" s="35">
        <f t="shared" si="7"/>
        <v>89.454762278544365</v>
      </c>
      <c r="M57" s="6">
        <f t="shared" si="8"/>
        <v>1.9261387142672655</v>
      </c>
      <c r="N57" s="1">
        <v>1557.29</v>
      </c>
      <c r="Q57" s="17">
        <v>1263.97</v>
      </c>
      <c r="S57" s="49"/>
      <c r="T57" s="14"/>
    </row>
    <row r="58" spans="1:20">
      <c r="A58" s="7" t="s">
        <v>56</v>
      </c>
      <c r="B58" s="18">
        <v>829731246261</v>
      </c>
      <c r="C58" s="18">
        <f t="shared" si="0"/>
        <v>829731246261000</v>
      </c>
      <c r="D58" s="17">
        <v>917</v>
      </c>
      <c r="E58" s="34">
        <f t="shared" si="2"/>
        <v>904832329619.41113</v>
      </c>
      <c r="F58" s="8">
        <v>28949627</v>
      </c>
      <c r="G58" s="8">
        <v>27408191</v>
      </c>
      <c r="H58" s="17">
        <f t="shared" si="3"/>
        <v>56357818</v>
      </c>
      <c r="I58" s="17">
        <f t="shared" si="4"/>
        <v>69793521811200.008</v>
      </c>
      <c r="J58" s="17">
        <f t="shared" si="5"/>
        <v>837522261734400.12</v>
      </c>
      <c r="K58" s="39">
        <f t="shared" si="6"/>
        <v>0.10803680940320566</v>
      </c>
      <c r="L58" s="35">
        <f t="shared" si="7"/>
        <v>99.06975422273959</v>
      </c>
      <c r="M58" s="6">
        <f t="shared" si="8"/>
        <v>1.9185127800999651</v>
      </c>
      <c r="N58" s="1">
        <v>1591.85</v>
      </c>
      <c r="Q58" s="17">
        <v>1238.4000000000001</v>
      </c>
      <c r="S58" s="49"/>
      <c r="T58" s="14"/>
    </row>
    <row r="59" spans="1:20">
      <c r="A59" s="7" t="s">
        <v>57</v>
      </c>
      <c r="B59" s="18">
        <v>872915510392</v>
      </c>
      <c r="C59" s="18">
        <f t="shared" si="0"/>
        <v>872915510392000</v>
      </c>
      <c r="D59" s="17">
        <v>919</v>
      </c>
      <c r="E59" s="34">
        <f t="shared" si="2"/>
        <v>949853656574.5376</v>
      </c>
      <c r="F59" s="8">
        <v>33922429</v>
      </c>
      <c r="G59" s="8">
        <v>29757140</v>
      </c>
      <c r="H59" s="17">
        <f t="shared" si="3"/>
        <v>63679569</v>
      </c>
      <c r="I59" s="17">
        <f t="shared" si="4"/>
        <v>77634946546350</v>
      </c>
      <c r="J59" s="17">
        <f t="shared" si="5"/>
        <v>931619358556200</v>
      </c>
      <c r="K59" s="39">
        <f t="shared" si="6"/>
        <v>0.10195726911971824</v>
      </c>
      <c r="L59" s="35">
        <f t="shared" si="7"/>
        <v>93.698730321021046</v>
      </c>
      <c r="M59" s="6">
        <f t="shared" si="8"/>
        <v>1.9167261666007556</v>
      </c>
      <c r="N59" s="1">
        <v>1673.14</v>
      </c>
      <c r="Q59" s="17">
        <v>1219.1500000000001</v>
      </c>
      <c r="S59" s="49"/>
      <c r="T59" s="14"/>
    </row>
    <row r="60" spans="1:20">
      <c r="A60" s="7" t="s">
        <v>58</v>
      </c>
      <c r="B60" s="18">
        <v>828748895041</v>
      </c>
      <c r="C60" s="18">
        <f t="shared" si="0"/>
        <v>828748895041000</v>
      </c>
      <c r="D60" s="17">
        <v>920</v>
      </c>
      <c r="E60" s="34">
        <f t="shared" si="2"/>
        <v>900814016348.91309</v>
      </c>
      <c r="F60" s="8">
        <v>33970032</v>
      </c>
      <c r="G60" s="8">
        <v>30396532</v>
      </c>
      <c r="H60" s="17">
        <f t="shared" si="3"/>
        <v>64366564</v>
      </c>
      <c r="I60" s="17">
        <f t="shared" si="4"/>
        <v>75646804341000</v>
      </c>
      <c r="J60" s="17">
        <f t="shared" si="5"/>
        <v>907761652092000</v>
      </c>
      <c r="K60" s="39">
        <f t="shared" si="6"/>
        <v>9.9234640973533572E-2</v>
      </c>
      <c r="L60" s="35">
        <f t="shared" si="7"/>
        <v>91.295869695650879</v>
      </c>
      <c r="M60" s="6">
        <f t="shared" si="8"/>
        <v>1.9073207933771061</v>
      </c>
      <c r="N60" s="1">
        <v>1580.69</v>
      </c>
      <c r="Q60" s="17">
        <v>1175.25</v>
      </c>
      <c r="S60" s="49"/>
      <c r="T60" s="14"/>
    </row>
    <row r="61" spans="1:20">
      <c r="A61" s="7" t="s">
        <v>59</v>
      </c>
      <c r="B61" s="18">
        <v>819088120800</v>
      </c>
      <c r="C61" s="18">
        <f t="shared" si="0"/>
        <v>819088120800000</v>
      </c>
      <c r="D61" s="17">
        <v>921</v>
      </c>
      <c r="E61" s="34">
        <f t="shared" si="2"/>
        <v>889346493811.07495</v>
      </c>
      <c r="F61" s="8">
        <v>33991607</v>
      </c>
      <c r="G61" s="8">
        <v>29534690</v>
      </c>
      <c r="H61" s="17">
        <f t="shared" si="3"/>
        <v>63526297</v>
      </c>
      <c r="I61" s="17">
        <f t="shared" si="4"/>
        <v>73959220756310</v>
      </c>
      <c r="J61" s="17">
        <f t="shared" si="5"/>
        <v>887510649075720</v>
      </c>
      <c r="K61" s="39">
        <f t="shared" si="6"/>
        <v>0.100206853262805</v>
      </c>
      <c r="L61" s="35">
        <f t="shared" si="7"/>
        <v>92.290511855043405</v>
      </c>
      <c r="M61" s="6">
        <f t="shared" si="8"/>
        <v>1.8991851554148433</v>
      </c>
      <c r="N61" s="1">
        <v>1555.6</v>
      </c>
      <c r="Q61" s="17">
        <v>1164.23</v>
      </c>
      <c r="S61" s="49"/>
      <c r="T61" s="14"/>
    </row>
    <row r="62" spans="1:20">
      <c r="A62" s="7" t="s">
        <v>60</v>
      </c>
      <c r="B62" s="18">
        <v>887935182729</v>
      </c>
      <c r="C62" s="18">
        <f t="shared" si="0"/>
        <v>887935182729000</v>
      </c>
      <c r="D62" s="17">
        <v>925</v>
      </c>
      <c r="E62" s="34">
        <f t="shared" si="2"/>
        <v>959929927274.5946</v>
      </c>
      <c r="F62" s="8">
        <v>36009623</v>
      </c>
      <c r="G62" s="8">
        <v>32920497</v>
      </c>
      <c r="H62" s="17">
        <f t="shared" si="3"/>
        <v>68930120</v>
      </c>
      <c r="I62" s="17">
        <f t="shared" si="4"/>
        <v>80403538474000</v>
      </c>
      <c r="J62" s="17">
        <f t="shared" si="5"/>
        <v>964842461688000</v>
      </c>
      <c r="K62" s="39">
        <f t="shared" si="6"/>
        <v>9.9490845955845383E-2</v>
      </c>
      <c r="L62" s="35">
        <f t="shared" si="7"/>
        <v>92.029032509156977</v>
      </c>
      <c r="M62" s="6">
        <f t="shared" si="8"/>
        <v>1.895149592820657</v>
      </c>
      <c r="N62" s="1">
        <v>1682.77</v>
      </c>
      <c r="Q62" s="17">
        <v>1166.45</v>
      </c>
      <c r="S62" s="49"/>
      <c r="T62" s="14"/>
    </row>
    <row r="63" spans="1:20">
      <c r="A63" s="7" t="s">
        <v>61</v>
      </c>
      <c r="B63" s="18">
        <v>848135731614</v>
      </c>
      <c r="C63" s="18">
        <f t="shared" si="0"/>
        <v>848135731614000</v>
      </c>
      <c r="D63" s="17">
        <v>924</v>
      </c>
      <c r="E63" s="34">
        <f t="shared" si="2"/>
        <v>917895813435.06494</v>
      </c>
      <c r="F63" s="8">
        <v>30735415</v>
      </c>
      <c r="G63" s="8">
        <v>31535995</v>
      </c>
      <c r="H63" s="17">
        <f t="shared" si="3"/>
        <v>62271410</v>
      </c>
      <c r="I63" s="17">
        <f t="shared" si="4"/>
        <v>70915927136200</v>
      </c>
      <c r="J63" s="17">
        <f t="shared" si="5"/>
        <v>850991125634400</v>
      </c>
      <c r="K63" s="39">
        <f t="shared" si="6"/>
        <v>0.10786197244428238</v>
      </c>
      <c r="L63" s="35">
        <f t="shared" si="7"/>
        <v>99.664462538516915</v>
      </c>
      <c r="M63" s="6">
        <f t="shared" si="8"/>
        <v>1.8893556069741104</v>
      </c>
      <c r="N63" s="1">
        <v>1602.43</v>
      </c>
      <c r="Q63" s="17">
        <v>1138.82</v>
      </c>
      <c r="S63" s="49"/>
      <c r="T63" s="14"/>
    </row>
    <row r="64" spans="1:20">
      <c r="A64" s="7" t="s">
        <v>62</v>
      </c>
      <c r="B64" s="18">
        <v>844069183739</v>
      </c>
      <c r="C64" s="18">
        <f t="shared" si="0"/>
        <v>844069183739000</v>
      </c>
      <c r="D64" s="17">
        <v>927</v>
      </c>
      <c r="E64" s="34">
        <f t="shared" si="2"/>
        <v>910538493785.32898</v>
      </c>
      <c r="F64" s="8">
        <v>33039402</v>
      </c>
      <c r="G64" s="8">
        <v>31044126</v>
      </c>
      <c r="H64" s="17">
        <f t="shared" si="3"/>
        <v>64083528</v>
      </c>
      <c r="I64" s="17">
        <f t="shared" si="4"/>
        <v>74149768578240</v>
      </c>
      <c r="J64" s="17">
        <f t="shared" si="5"/>
        <v>889797222938880</v>
      </c>
      <c r="K64" s="39">
        <f t="shared" si="6"/>
        <v>0.10233101096651476</v>
      </c>
      <c r="L64" s="35">
        <f t="shared" si="7"/>
        <v>94.860847165959171</v>
      </c>
      <c r="M64" s="6">
        <f t="shared" si="8"/>
        <v>1.8891579395618241</v>
      </c>
      <c r="N64" s="1">
        <v>1594.58</v>
      </c>
      <c r="Q64" s="17">
        <v>1157.08</v>
      </c>
      <c r="S64" s="49"/>
      <c r="T64" s="14"/>
    </row>
    <row r="65" spans="1:20">
      <c r="A65" s="7" t="s">
        <v>63</v>
      </c>
      <c r="B65" s="18">
        <v>903948739606</v>
      </c>
      <c r="C65" s="18">
        <f t="shared" si="0"/>
        <v>903948739606000</v>
      </c>
      <c r="D65" s="17">
        <v>928</v>
      </c>
      <c r="E65" s="34">
        <f t="shared" si="2"/>
        <v>974082693540.94824</v>
      </c>
      <c r="F65" s="8">
        <v>37308940</v>
      </c>
      <c r="G65" s="8">
        <v>35575754</v>
      </c>
      <c r="H65" s="17">
        <f t="shared" si="3"/>
        <v>72884694</v>
      </c>
      <c r="I65" s="17">
        <f t="shared" si="4"/>
        <v>82916543282160</v>
      </c>
      <c r="J65" s="17">
        <f t="shared" si="5"/>
        <v>994998519385920</v>
      </c>
      <c r="K65" s="39">
        <f t="shared" si="6"/>
        <v>9.789790382222073E-2</v>
      </c>
      <c r="L65" s="35">
        <f t="shared" si="7"/>
        <v>90.849254747020836</v>
      </c>
      <c r="M65" s="6">
        <f t="shared" si="8"/>
        <v>1.8727278725316379</v>
      </c>
      <c r="N65" s="1">
        <v>1692.85</v>
      </c>
      <c r="Q65" s="17">
        <v>1137.6400000000001</v>
      </c>
      <c r="S65" s="49"/>
      <c r="T65" s="14"/>
    </row>
    <row r="66" spans="1:20">
      <c r="A66" s="7" t="s">
        <v>64</v>
      </c>
      <c r="B66" s="18">
        <v>931743290901</v>
      </c>
      <c r="C66" s="18">
        <f t="shared" si="0"/>
        <v>931743290901000</v>
      </c>
      <c r="D66" s="17">
        <v>924</v>
      </c>
      <c r="E66" s="34">
        <f t="shared" si="2"/>
        <v>1008380184957.7922</v>
      </c>
      <c r="F66" s="8">
        <v>39301014</v>
      </c>
      <c r="G66" s="8">
        <v>35522367</v>
      </c>
      <c r="H66" s="17">
        <f t="shared" si="3"/>
        <v>74823381</v>
      </c>
      <c r="I66" s="17">
        <f t="shared" si="4"/>
        <v>83585947148910</v>
      </c>
      <c r="J66" s="17">
        <f t="shared" si="5"/>
        <v>1003031365786920</v>
      </c>
      <c r="K66" s="39">
        <f t="shared" si="6"/>
        <v>0.10053326539461464</v>
      </c>
      <c r="L66" s="35">
        <f t="shared" si="7"/>
        <v>92.892737224623929</v>
      </c>
      <c r="M66" s="6">
        <f t="shared" si="8"/>
        <v>1.8691414437939269</v>
      </c>
      <c r="N66" s="1">
        <v>1741.56</v>
      </c>
      <c r="Q66" s="17">
        <v>1117.1099999999999</v>
      </c>
      <c r="S66" s="49"/>
      <c r="T66" s="14"/>
    </row>
    <row r="67" spans="1:20">
      <c r="A67" s="7" t="s">
        <v>65</v>
      </c>
      <c r="B67" s="18">
        <v>904296218993</v>
      </c>
      <c r="C67" s="18">
        <f t="shared" ref="C67:C130" si="9">B67*$C$1</f>
        <v>904296218993000</v>
      </c>
      <c r="D67" s="17">
        <v>920</v>
      </c>
      <c r="E67" s="34">
        <f t="shared" si="2"/>
        <v>982930672818.47827</v>
      </c>
      <c r="F67" s="8">
        <v>38887930</v>
      </c>
      <c r="G67" s="8">
        <v>34853570</v>
      </c>
      <c r="H67" s="17">
        <f t="shared" si="3"/>
        <v>73741500</v>
      </c>
      <c r="I67" s="17">
        <f t="shared" si="4"/>
        <v>85769476065000</v>
      </c>
      <c r="J67" s="17">
        <f t="shared" si="5"/>
        <v>1029233712780000</v>
      </c>
      <c r="K67" s="39">
        <f t="shared" si="6"/>
        <v>9.5501212272142214E-2</v>
      </c>
      <c r="L67" s="35">
        <f t="shared" si="7"/>
        <v>87.861115290370833</v>
      </c>
      <c r="M67" s="6">
        <f t="shared" ref="M67:M98" si="10">N67/(C67/$M$1)</f>
        <v>1.8149473209427458</v>
      </c>
      <c r="N67" s="1">
        <v>1641.25</v>
      </c>
      <c r="Q67" s="17">
        <v>1163.1099999999999</v>
      </c>
      <c r="S67" s="49"/>
      <c r="T67" s="14"/>
    </row>
    <row r="68" spans="1:20">
      <c r="A68" s="7" t="s">
        <v>66</v>
      </c>
      <c r="B68" s="18">
        <v>936499676035</v>
      </c>
      <c r="C68" s="18">
        <f t="shared" si="9"/>
        <v>936499676035000</v>
      </c>
      <c r="D68" s="17">
        <v>921</v>
      </c>
      <c r="E68" s="34">
        <f t="shared" ref="E68:E131" si="11">C68/D68</f>
        <v>1016829181362.6493</v>
      </c>
      <c r="F68" s="8">
        <v>42049045</v>
      </c>
      <c r="G68" s="8">
        <v>35254773</v>
      </c>
      <c r="H68" s="17">
        <f t="shared" ref="H68:H131" si="12">SUM(F68:G68)</f>
        <v>77303818</v>
      </c>
      <c r="I68" s="17">
        <f t="shared" ref="I68:I131" si="13">H68*$C$1*Q68</f>
        <v>93717737675940</v>
      </c>
      <c r="J68" s="17">
        <f t="shared" ref="J68:J131" si="14">I68*12</f>
        <v>1124612852111280</v>
      </c>
      <c r="K68" s="39">
        <f t="shared" ref="K68:K131" si="15">E68/J68*100</f>
        <v>9.0415931087192869E-2</v>
      </c>
      <c r="L68" s="35">
        <f t="shared" ref="L68:L131" si="16">C68/J68*100</f>
        <v>83.273072531304635</v>
      </c>
      <c r="M68" s="6">
        <f t="shared" si="10"/>
        <v>1.8134443005792662</v>
      </c>
      <c r="N68" s="1">
        <v>1698.29</v>
      </c>
      <c r="Q68" s="17">
        <v>1212.33</v>
      </c>
      <c r="S68" s="49"/>
      <c r="T68" s="14"/>
    </row>
    <row r="69" spans="1:20">
      <c r="A69" s="7" t="s">
        <v>67</v>
      </c>
      <c r="B69" s="18">
        <v>972819698832</v>
      </c>
      <c r="C69" s="18">
        <f t="shared" si="9"/>
        <v>972819698832000</v>
      </c>
      <c r="D69" s="17">
        <v>921</v>
      </c>
      <c r="E69" s="34">
        <f t="shared" si="11"/>
        <v>1056264602423.4528</v>
      </c>
      <c r="F69" s="8">
        <v>40423611</v>
      </c>
      <c r="G69" s="8">
        <v>35421718</v>
      </c>
      <c r="H69" s="17">
        <f t="shared" si="12"/>
        <v>75845329</v>
      </c>
      <c r="I69" s="17">
        <f t="shared" si="13"/>
        <v>91568065701700</v>
      </c>
      <c r="J69" s="17">
        <f t="shared" si="14"/>
        <v>1098816788420400</v>
      </c>
      <c r="K69" s="39">
        <f t="shared" si="15"/>
        <v>9.6127453962719489E-2</v>
      </c>
      <c r="L69" s="35">
        <f t="shared" si="16"/>
        <v>88.533385099664642</v>
      </c>
      <c r="M69" s="6">
        <f t="shared" si="10"/>
        <v>1.8084851716225634</v>
      </c>
      <c r="N69" s="1">
        <v>1759.33</v>
      </c>
      <c r="Q69" s="17">
        <v>1207.3</v>
      </c>
      <c r="S69" s="49"/>
      <c r="T69" s="14"/>
    </row>
    <row r="70" spans="1:20">
      <c r="A70" s="7" t="s">
        <v>68</v>
      </c>
      <c r="B70" s="18">
        <v>963954317354</v>
      </c>
      <c r="C70" s="18">
        <f t="shared" si="9"/>
        <v>963954317354000</v>
      </c>
      <c r="D70" s="17">
        <v>922</v>
      </c>
      <c r="E70" s="34">
        <f t="shared" si="11"/>
        <v>1045503597997.8308</v>
      </c>
      <c r="F70" s="8">
        <v>36480955</v>
      </c>
      <c r="G70" s="8">
        <v>35274964</v>
      </c>
      <c r="H70" s="17">
        <f t="shared" si="12"/>
        <v>71755919</v>
      </c>
      <c r="I70" s="17">
        <f t="shared" si="13"/>
        <v>84666243946480</v>
      </c>
      <c r="J70" s="17">
        <f t="shared" si="14"/>
        <v>1015994927357760</v>
      </c>
      <c r="K70" s="39">
        <f t="shared" si="15"/>
        <v>0.10290441121756508</v>
      </c>
      <c r="L70" s="35">
        <f t="shared" si="16"/>
        <v>94.87786714259498</v>
      </c>
      <c r="M70" s="6">
        <f t="shared" si="10"/>
        <v>1.8079176249593965</v>
      </c>
      <c r="N70" s="1">
        <v>1742.75</v>
      </c>
      <c r="Q70" s="17">
        <v>1179.92</v>
      </c>
      <c r="S70" s="49"/>
      <c r="T70" s="14"/>
    </row>
    <row r="71" spans="1:20">
      <c r="A71" s="7" t="s">
        <v>69</v>
      </c>
      <c r="B71" s="18">
        <v>1037666711602</v>
      </c>
      <c r="C71" s="18">
        <f t="shared" si="9"/>
        <v>1037666711602000</v>
      </c>
      <c r="D71" s="17">
        <v>926</v>
      </c>
      <c r="E71" s="34">
        <f t="shared" si="11"/>
        <v>1120590401298.0562</v>
      </c>
      <c r="F71" s="8">
        <v>39410882</v>
      </c>
      <c r="G71" s="8">
        <v>35001780</v>
      </c>
      <c r="H71" s="17">
        <f t="shared" si="12"/>
        <v>74412662</v>
      </c>
      <c r="I71" s="17">
        <f t="shared" si="13"/>
        <v>86840320680620</v>
      </c>
      <c r="J71" s="17">
        <f t="shared" si="14"/>
        <v>1042083848167440</v>
      </c>
      <c r="K71" s="39">
        <f t="shared" si="15"/>
        <v>0.10753361193234826</v>
      </c>
      <c r="L71" s="35">
        <f t="shared" si="16"/>
        <v>99.576124649354497</v>
      </c>
      <c r="M71" s="6">
        <f t="shared" si="10"/>
        <v>1.8048280619011718</v>
      </c>
      <c r="N71" s="1">
        <v>1872.81</v>
      </c>
      <c r="Q71" s="17">
        <v>1167.01</v>
      </c>
      <c r="S71" s="49"/>
      <c r="T71" s="14"/>
    </row>
    <row r="72" spans="1:20">
      <c r="A72" s="7" t="s">
        <v>70</v>
      </c>
      <c r="B72" s="18">
        <v>1045085746531</v>
      </c>
      <c r="C72" s="18">
        <f t="shared" si="9"/>
        <v>1045085746531000</v>
      </c>
      <c r="D72" s="17">
        <v>924</v>
      </c>
      <c r="E72" s="34">
        <f t="shared" si="11"/>
        <v>1131045180228.355</v>
      </c>
      <c r="F72" s="8">
        <v>43340335</v>
      </c>
      <c r="G72" s="8">
        <v>37001095</v>
      </c>
      <c r="H72" s="17">
        <f t="shared" si="12"/>
        <v>80341430</v>
      </c>
      <c r="I72" s="17">
        <f t="shared" si="13"/>
        <v>90259579533500</v>
      </c>
      <c r="J72" s="17">
        <f t="shared" si="14"/>
        <v>1083114954402000</v>
      </c>
      <c r="K72" s="39">
        <f t="shared" si="15"/>
        <v>0.10442522057622387</v>
      </c>
      <c r="L72" s="35">
        <f t="shared" si="16"/>
        <v>96.488903812430848</v>
      </c>
      <c r="M72" s="6">
        <f t="shared" si="10"/>
        <v>1.8017181903496056</v>
      </c>
      <c r="N72" s="1">
        <v>1882.95</v>
      </c>
      <c r="Q72" s="17">
        <v>1123.45</v>
      </c>
      <c r="S72" s="49"/>
      <c r="T72" s="14"/>
    </row>
    <row r="73" spans="1:20">
      <c r="A73" s="7" t="s">
        <v>71</v>
      </c>
      <c r="B73" s="18">
        <v>1058643583387</v>
      </c>
      <c r="C73" s="18">
        <f t="shared" si="9"/>
        <v>1058643583387000</v>
      </c>
      <c r="D73" s="17">
        <v>926</v>
      </c>
      <c r="E73" s="34">
        <f t="shared" si="11"/>
        <v>1143243610569.1145</v>
      </c>
      <c r="F73" s="8">
        <v>41260912</v>
      </c>
      <c r="G73" s="8">
        <v>38669304</v>
      </c>
      <c r="H73" s="17">
        <f t="shared" si="12"/>
        <v>79930216</v>
      </c>
      <c r="I73" s="17">
        <f t="shared" si="13"/>
        <v>90017409259200</v>
      </c>
      <c r="J73" s="17">
        <f t="shared" si="14"/>
        <v>1080208911110400</v>
      </c>
      <c r="K73" s="39">
        <f t="shared" si="15"/>
        <v>0.1058354174651196</v>
      </c>
      <c r="L73" s="35">
        <f t="shared" si="16"/>
        <v>98.003596572700744</v>
      </c>
      <c r="M73" s="6">
        <f t="shared" si="10"/>
        <v>1.7991229814158705</v>
      </c>
      <c r="N73" s="1">
        <v>1904.63</v>
      </c>
      <c r="Q73" s="17">
        <v>1126.2</v>
      </c>
      <c r="S73" s="49"/>
      <c r="T73" s="14"/>
    </row>
    <row r="74" spans="1:20">
      <c r="A74" s="7" t="s">
        <v>72</v>
      </c>
      <c r="B74" s="18">
        <v>1141885458029</v>
      </c>
      <c r="C74" s="18">
        <f t="shared" si="9"/>
        <v>1141885458029000</v>
      </c>
      <c r="D74" s="17">
        <v>927</v>
      </c>
      <c r="E74" s="34">
        <f t="shared" si="11"/>
        <v>1231807398089.5361</v>
      </c>
      <c r="F74" s="8">
        <v>44145320</v>
      </c>
      <c r="G74" s="8">
        <v>40056714</v>
      </c>
      <c r="H74" s="17">
        <f t="shared" si="12"/>
        <v>84202034</v>
      </c>
      <c r="I74" s="17">
        <f t="shared" si="13"/>
        <v>96626044116700</v>
      </c>
      <c r="J74" s="17">
        <f t="shared" si="14"/>
        <v>1159512529400400</v>
      </c>
      <c r="K74" s="39">
        <f t="shared" si="15"/>
        <v>0.10623493639404834</v>
      </c>
      <c r="L74" s="35">
        <f t="shared" si="16"/>
        <v>98.479786037282821</v>
      </c>
      <c r="M74" s="6">
        <f t="shared" si="10"/>
        <v>1.7961521320537841</v>
      </c>
      <c r="N74" s="1">
        <v>2051</v>
      </c>
      <c r="Q74" s="17">
        <v>1147.55</v>
      </c>
      <c r="S74" s="49"/>
      <c r="T74" s="14"/>
    </row>
    <row r="75" spans="1:20">
      <c r="A75" s="7" t="s">
        <v>73</v>
      </c>
      <c r="B75" s="18">
        <v>1156745579600</v>
      </c>
      <c r="C75" s="18">
        <f t="shared" si="9"/>
        <v>1156745579600000</v>
      </c>
      <c r="D75" s="17">
        <v>927</v>
      </c>
      <c r="E75" s="34">
        <f t="shared" si="11"/>
        <v>1247837734196.3323</v>
      </c>
      <c r="F75" s="8">
        <v>44465366</v>
      </c>
      <c r="G75" s="8">
        <v>41981323</v>
      </c>
      <c r="H75" s="17">
        <f t="shared" si="12"/>
        <v>86446689</v>
      </c>
      <c r="I75" s="17">
        <f t="shared" si="13"/>
        <v>96826342948230</v>
      </c>
      <c r="J75" s="17">
        <f t="shared" si="14"/>
        <v>1161916115378760</v>
      </c>
      <c r="K75" s="39">
        <f t="shared" si="15"/>
        <v>0.10739482116482769</v>
      </c>
      <c r="L75" s="35">
        <f t="shared" si="16"/>
        <v>99.554999219795263</v>
      </c>
      <c r="M75" s="6">
        <f t="shared" si="10"/>
        <v>1.7892698589051086</v>
      </c>
      <c r="N75" s="1">
        <v>2069.73</v>
      </c>
      <c r="Q75" s="17">
        <v>1120.07</v>
      </c>
      <c r="S75" s="49"/>
      <c r="T75" s="14"/>
    </row>
    <row r="76" spans="1:20">
      <c r="A76" s="7" t="s">
        <v>74</v>
      </c>
      <c r="B76" s="18">
        <v>1086352089658</v>
      </c>
      <c r="C76" s="18">
        <f t="shared" si="9"/>
        <v>1086352089658000</v>
      </c>
      <c r="D76" s="17">
        <v>929</v>
      </c>
      <c r="E76" s="34">
        <f t="shared" si="11"/>
        <v>1169377922129.1711</v>
      </c>
      <c r="F76" s="8">
        <v>38467412</v>
      </c>
      <c r="G76" s="8">
        <v>36401588</v>
      </c>
      <c r="H76" s="17">
        <f t="shared" si="12"/>
        <v>74869000</v>
      </c>
      <c r="I76" s="17">
        <f t="shared" si="13"/>
        <v>83714023660000</v>
      </c>
      <c r="J76" s="17">
        <f t="shared" si="14"/>
        <v>1004568283920000</v>
      </c>
      <c r="K76" s="39">
        <f t="shared" si="15"/>
        <v>0.11640601647964191</v>
      </c>
      <c r="L76" s="35">
        <f t="shared" si="16"/>
        <v>108.14118930958733</v>
      </c>
      <c r="M76" s="6">
        <f t="shared" si="10"/>
        <v>1.7851486810418165</v>
      </c>
      <c r="N76" s="1">
        <v>1939.3</v>
      </c>
      <c r="Q76" s="17">
        <v>1118.1400000000001</v>
      </c>
      <c r="S76" s="49"/>
      <c r="T76" s="14"/>
    </row>
    <row r="77" spans="1:20">
      <c r="A77" s="7" t="s">
        <v>75</v>
      </c>
      <c r="B77" s="18">
        <v>1181416523319</v>
      </c>
      <c r="C77" s="18">
        <f t="shared" si="9"/>
        <v>1181416523319000</v>
      </c>
      <c r="D77" s="17">
        <v>930</v>
      </c>
      <c r="E77" s="34">
        <f t="shared" si="11"/>
        <v>1270340347654.8386</v>
      </c>
      <c r="F77" s="8">
        <v>48052991</v>
      </c>
      <c r="G77" s="8">
        <v>45565952</v>
      </c>
      <c r="H77" s="17">
        <f t="shared" si="12"/>
        <v>93618943</v>
      </c>
      <c r="I77" s="17">
        <f t="shared" si="13"/>
        <v>105082582570350</v>
      </c>
      <c r="J77" s="17">
        <f t="shared" si="14"/>
        <v>1260990990844200</v>
      </c>
      <c r="K77" s="39">
        <f t="shared" si="15"/>
        <v>0.10074142931063922</v>
      </c>
      <c r="L77" s="35">
        <f t="shared" si="16"/>
        <v>93.689529258894467</v>
      </c>
      <c r="M77" s="6">
        <f t="shared" si="10"/>
        <v>1.7831983541939675</v>
      </c>
      <c r="N77" s="1">
        <v>2106.6999999999998</v>
      </c>
      <c r="Q77" s="17">
        <v>1122.45</v>
      </c>
      <c r="S77" s="49"/>
      <c r="T77" s="14"/>
    </row>
    <row r="78" spans="1:20">
      <c r="A78" s="7" t="s">
        <v>76</v>
      </c>
      <c r="B78" s="18">
        <v>1229813409026</v>
      </c>
      <c r="C78" s="18">
        <f t="shared" si="9"/>
        <v>1229813409026000</v>
      </c>
      <c r="D78" s="17">
        <v>928</v>
      </c>
      <c r="E78" s="34">
        <f t="shared" si="11"/>
        <v>1325229966622.8447</v>
      </c>
      <c r="F78" s="8">
        <v>48536725</v>
      </c>
      <c r="G78" s="8">
        <v>44188522</v>
      </c>
      <c r="H78" s="17">
        <f t="shared" si="12"/>
        <v>92725247</v>
      </c>
      <c r="I78" s="17">
        <f t="shared" si="13"/>
        <v>100777507449480</v>
      </c>
      <c r="J78" s="17">
        <f t="shared" si="14"/>
        <v>1209330089393760</v>
      </c>
      <c r="K78" s="39">
        <f t="shared" si="15"/>
        <v>0.10958380827910978</v>
      </c>
      <c r="L78" s="35">
        <f t="shared" si="16"/>
        <v>101.69377408301388</v>
      </c>
      <c r="M78" s="6">
        <f t="shared" si="10"/>
        <v>1.7826769361185673</v>
      </c>
      <c r="N78" s="1">
        <v>2192.36</v>
      </c>
      <c r="Q78" s="17">
        <v>1086.8399999999999</v>
      </c>
      <c r="S78" s="49"/>
      <c r="T78" s="14"/>
    </row>
    <row r="79" spans="1:20">
      <c r="A79" s="7" t="s">
        <v>77</v>
      </c>
      <c r="B79" s="18">
        <v>1201535707564</v>
      </c>
      <c r="C79" s="18">
        <f t="shared" si="9"/>
        <v>1201535707564000</v>
      </c>
      <c r="D79" s="17">
        <v>924</v>
      </c>
      <c r="E79" s="34">
        <f t="shared" si="11"/>
        <v>1300363319874.459</v>
      </c>
      <c r="F79" s="8">
        <v>47331329</v>
      </c>
      <c r="G79" s="8">
        <v>45284932</v>
      </c>
      <c r="H79" s="17">
        <f t="shared" si="12"/>
        <v>92616261</v>
      </c>
      <c r="I79" s="17">
        <f t="shared" si="13"/>
        <v>100353423443940</v>
      </c>
      <c r="J79" s="17">
        <f t="shared" si="14"/>
        <v>1204241081327280</v>
      </c>
      <c r="K79" s="39">
        <f t="shared" si="15"/>
        <v>0.10798197636981756</v>
      </c>
      <c r="L79" s="35">
        <f t="shared" si="16"/>
        <v>99.775346165711426</v>
      </c>
      <c r="M79" s="6">
        <f t="shared" si="10"/>
        <v>1.7831097207619866</v>
      </c>
      <c r="N79" s="1">
        <v>2142.4699999999998</v>
      </c>
      <c r="Q79" s="17">
        <v>1083.54</v>
      </c>
      <c r="S79" s="49"/>
      <c r="T79" s="14"/>
    </row>
    <row r="80" spans="1:20">
      <c r="A80" s="7" t="s">
        <v>78</v>
      </c>
      <c r="B80" s="18">
        <v>1183469295894</v>
      </c>
      <c r="C80" s="18">
        <f t="shared" si="9"/>
        <v>1183469295894000</v>
      </c>
      <c r="D80" s="17">
        <v>930</v>
      </c>
      <c r="E80" s="34">
        <f t="shared" si="11"/>
        <v>1272547629993.5483</v>
      </c>
      <c r="F80" s="8">
        <v>46736893</v>
      </c>
      <c r="G80" s="8">
        <v>44824772</v>
      </c>
      <c r="H80" s="17">
        <f t="shared" si="12"/>
        <v>91561665</v>
      </c>
      <c r="I80" s="17">
        <f t="shared" si="13"/>
        <v>99002881514550</v>
      </c>
      <c r="J80" s="17">
        <f t="shared" si="14"/>
        <v>1188034578174600</v>
      </c>
      <c r="K80" s="39">
        <f t="shared" si="15"/>
        <v>0.10711368619832612</v>
      </c>
      <c r="L80" s="35">
        <f t="shared" si="16"/>
        <v>99.615728164443283</v>
      </c>
      <c r="M80" s="6">
        <f t="shared" si="10"/>
        <v>1.7750270389677714</v>
      </c>
      <c r="N80" s="1">
        <v>2100.69</v>
      </c>
      <c r="Q80" s="17">
        <v>1081.27</v>
      </c>
      <c r="S80" s="49"/>
      <c r="T80" s="14"/>
    </row>
    <row r="81" spans="1:20">
      <c r="A81" s="7" t="s">
        <v>79</v>
      </c>
      <c r="B81" s="18">
        <v>1203578276898</v>
      </c>
      <c r="C81" s="18">
        <f t="shared" si="9"/>
        <v>1203578276898000</v>
      </c>
      <c r="D81" s="17">
        <v>933</v>
      </c>
      <c r="E81" s="34">
        <f t="shared" si="11"/>
        <v>1290008871273.312</v>
      </c>
      <c r="F81" s="8">
        <v>48950113</v>
      </c>
      <c r="G81" s="8">
        <v>44296129</v>
      </c>
      <c r="H81" s="17">
        <f t="shared" si="12"/>
        <v>93246242</v>
      </c>
      <c r="I81" s="17">
        <f t="shared" si="13"/>
        <v>98794393399000</v>
      </c>
      <c r="J81" s="17">
        <f t="shared" si="14"/>
        <v>1185532720788000</v>
      </c>
      <c r="K81" s="39">
        <f t="shared" si="15"/>
        <v>0.10881259105323292</v>
      </c>
      <c r="L81" s="35">
        <f t="shared" si="16"/>
        <v>101.5221474526663</v>
      </c>
      <c r="M81" s="6">
        <f t="shared" si="10"/>
        <v>1.7723899150938096</v>
      </c>
      <c r="N81" s="1">
        <v>2133.21</v>
      </c>
      <c r="Q81" s="17">
        <v>1059.5</v>
      </c>
      <c r="S81" s="49"/>
      <c r="T81" s="14"/>
    </row>
    <row r="82" spans="1:20">
      <c r="A82" s="7" t="s">
        <v>80</v>
      </c>
      <c r="B82" s="18">
        <v>1062663270972</v>
      </c>
      <c r="C82" s="18">
        <f t="shared" si="9"/>
        <v>1062663270972000</v>
      </c>
      <c r="D82" s="17">
        <v>933</v>
      </c>
      <c r="E82" s="34">
        <f t="shared" si="11"/>
        <v>1138974566958.1995</v>
      </c>
      <c r="F82" s="8">
        <v>45792061</v>
      </c>
      <c r="G82" s="8">
        <v>45381680</v>
      </c>
      <c r="H82" s="17">
        <f t="shared" si="12"/>
        <v>91173741</v>
      </c>
      <c r="I82" s="17">
        <f t="shared" si="13"/>
        <v>97844923628970</v>
      </c>
      <c r="J82" s="17">
        <f t="shared" si="14"/>
        <v>1174139083547640</v>
      </c>
      <c r="K82" s="39">
        <f t="shared" si="15"/>
        <v>9.7005080822010328E-2</v>
      </c>
      <c r="L82" s="35">
        <f t="shared" si="16"/>
        <v>90.505740406935615</v>
      </c>
      <c r="M82" s="6">
        <f t="shared" si="10"/>
        <v>1.7692434201478473</v>
      </c>
      <c r="N82" s="1">
        <v>1880.11</v>
      </c>
      <c r="Q82" s="17">
        <v>1073.17</v>
      </c>
      <c r="S82" s="49"/>
      <c r="T82" s="14"/>
    </row>
    <row r="83" spans="1:20">
      <c r="A83" s="7" t="s">
        <v>81</v>
      </c>
      <c r="B83" s="18">
        <v>1001920299979</v>
      </c>
      <c r="C83" s="18">
        <f t="shared" si="9"/>
        <v>1001920299979000</v>
      </c>
      <c r="D83" s="17">
        <v>934</v>
      </c>
      <c r="E83" s="34">
        <f t="shared" si="11"/>
        <v>1072719807258.03</v>
      </c>
      <c r="F83" s="8">
        <v>46510965</v>
      </c>
      <c r="G83" s="8">
        <v>45279469</v>
      </c>
      <c r="H83" s="17">
        <f t="shared" si="12"/>
        <v>91790434</v>
      </c>
      <c r="I83" s="17">
        <f t="shared" si="13"/>
        <v>102677697376739.98</v>
      </c>
      <c r="J83" s="17">
        <f t="shared" si="14"/>
        <v>1232132368520879.8</v>
      </c>
      <c r="K83" s="39">
        <f t="shared" si="15"/>
        <v>8.7062058806699691E-2</v>
      </c>
      <c r="L83" s="35">
        <f t="shared" si="16"/>
        <v>81.315962925457512</v>
      </c>
      <c r="M83" s="6">
        <f t="shared" si="10"/>
        <v>1.7662582543113374</v>
      </c>
      <c r="N83" s="1">
        <v>1769.65</v>
      </c>
      <c r="Q83" s="17">
        <v>1118.6099999999999</v>
      </c>
      <c r="S83" s="49"/>
      <c r="T83" s="14"/>
    </row>
    <row r="84" spans="1:20">
      <c r="A84" s="7" t="s">
        <v>82</v>
      </c>
      <c r="B84" s="18">
        <v>1081785631922</v>
      </c>
      <c r="C84" s="18">
        <f t="shared" si="9"/>
        <v>1081785631922000</v>
      </c>
      <c r="D84" s="17">
        <v>934</v>
      </c>
      <c r="E84" s="34">
        <f t="shared" si="11"/>
        <v>1158228727967.8801</v>
      </c>
      <c r="F84" s="8">
        <v>46613480</v>
      </c>
      <c r="G84" s="8">
        <v>42709770</v>
      </c>
      <c r="H84" s="17">
        <f t="shared" si="12"/>
        <v>89323250</v>
      </c>
      <c r="I84" s="17">
        <f t="shared" si="13"/>
        <v>103208549212500</v>
      </c>
      <c r="J84" s="17">
        <f t="shared" si="14"/>
        <v>1238502590550000</v>
      </c>
      <c r="K84" s="39">
        <f t="shared" si="15"/>
        <v>9.3518474390394971E-2</v>
      </c>
      <c r="L84" s="35">
        <f t="shared" si="16"/>
        <v>87.346255080628907</v>
      </c>
      <c r="M84" s="6">
        <f t="shared" si="10"/>
        <v>1.7647026764519338</v>
      </c>
      <c r="N84" s="1">
        <v>1909.03</v>
      </c>
      <c r="Q84" s="17">
        <v>1155.45</v>
      </c>
      <c r="S84" s="49"/>
      <c r="T84" s="14"/>
    </row>
    <row r="85" spans="1:20">
      <c r="A85" s="7" t="s">
        <v>83</v>
      </c>
      <c r="B85" s="18">
        <v>1049141144634</v>
      </c>
      <c r="C85" s="18">
        <f t="shared" si="9"/>
        <v>1049141144634000</v>
      </c>
      <c r="D85" s="17">
        <v>934</v>
      </c>
      <c r="E85" s="34">
        <f t="shared" si="11"/>
        <v>1123277456781.5845</v>
      </c>
      <c r="F85" s="8">
        <v>46012595</v>
      </c>
      <c r="G85" s="8">
        <v>43010481</v>
      </c>
      <c r="H85" s="17">
        <f t="shared" si="12"/>
        <v>89023076</v>
      </c>
      <c r="I85" s="17">
        <f t="shared" si="13"/>
        <v>100801719185560</v>
      </c>
      <c r="J85" s="17">
        <f t="shared" si="14"/>
        <v>1209620630226720</v>
      </c>
      <c r="K85" s="39">
        <f t="shared" si="15"/>
        <v>9.2861962561852793E-2</v>
      </c>
      <c r="L85" s="35">
        <f t="shared" si="16"/>
        <v>86.73307303277052</v>
      </c>
      <c r="M85" s="6">
        <f t="shared" si="10"/>
        <v>1.7609737349920789</v>
      </c>
      <c r="N85" s="1">
        <v>1847.51</v>
      </c>
      <c r="Q85" s="17">
        <v>1132.31</v>
      </c>
      <c r="S85" s="49"/>
      <c r="T85" s="14"/>
    </row>
    <row r="86" spans="1:20">
      <c r="A86" s="7" t="s">
        <v>84</v>
      </c>
      <c r="B86" s="18">
        <v>1041999162203</v>
      </c>
      <c r="C86" s="18">
        <f t="shared" si="9"/>
        <v>1041999162203000</v>
      </c>
      <c r="D86" s="17">
        <v>938</v>
      </c>
      <c r="E86" s="34">
        <f t="shared" si="11"/>
        <v>1110873307252.6653</v>
      </c>
      <c r="F86" s="8">
        <v>47743725</v>
      </c>
      <c r="G86" s="8">
        <v>45488471</v>
      </c>
      <c r="H86" s="17">
        <f t="shared" si="12"/>
        <v>93232196</v>
      </c>
      <c r="I86" s="17">
        <f t="shared" si="13"/>
        <v>106979283300200</v>
      </c>
      <c r="J86" s="17">
        <f t="shared" si="14"/>
        <v>1283751399602400</v>
      </c>
      <c r="K86" s="39">
        <f t="shared" si="15"/>
        <v>8.6533366787114846E-2</v>
      </c>
      <c r="L86" s="35">
        <f t="shared" si="16"/>
        <v>81.168298046313723</v>
      </c>
      <c r="M86" s="6">
        <f t="shared" si="10"/>
        <v>1.7521511208703962</v>
      </c>
      <c r="N86" s="1">
        <v>1825.74</v>
      </c>
      <c r="Q86" s="17">
        <v>1147.45</v>
      </c>
      <c r="S86" s="49"/>
      <c r="T86" s="14"/>
    </row>
    <row r="87" spans="1:20">
      <c r="A87" s="7" t="s">
        <v>85</v>
      </c>
      <c r="B87" s="18">
        <v>1117151541595</v>
      </c>
      <c r="C87" s="18">
        <f t="shared" si="9"/>
        <v>1117151541595000</v>
      </c>
      <c r="D87" s="17">
        <v>939</v>
      </c>
      <c r="E87" s="34">
        <f t="shared" si="11"/>
        <v>1189724751432.3748</v>
      </c>
      <c r="F87" s="8">
        <v>41200358</v>
      </c>
      <c r="G87" s="8">
        <v>43517291</v>
      </c>
      <c r="H87" s="17">
        <f t="shared" si="12"/>
        <v>84717649</v>
      </c>
      <c r="I87" s="17">
        <f t="shared" si="13"/>
        <v>97073718106650</v>
      </c>
      <c r="J87" s="17">
        <f t="shared" si="14"/>
        <v>1164884617279800</v>
      </c>
      <c r="K87" s="39">
        <f t="shared" si="15"/>
        <v>0.10213241155253476</v>
      </c>
      <c r="L87" s="35">
        <f t="shared" si="16"/>
        <v>95.902334447830157</v>
      </c>
      <c r="M87" s="6">
        <f t="shared" si="10"/>
        <v>1.7506935515728186</v>
      </c>
      <c r="N87" s="1">
        <v>1955.79</v>
      </c>
      <c r="Q87" s="17">
        <v>1145.8499999999999</v>
      </c>
      <c r="S87" s="49"/>
      <c r="T87" s="14"/>
    </row>
    <row r="88" spans="1:20">
      <c r="A88" s="7" t="s">
        <v>86</v>
      </c>
      <c r="B88" s="18">
        <v>1163380789794</v>
      </c>
      <c r="C88" s="18">
        <f t="shared" si="9"/>
        <v>1163380789794000</v>
      </c>
      <c r="D88" s="17">
        <v>939</v>
      </c>
      <c r="E88" s="34">
        <f t="shared" si="11"/>
        <v>1238957177629.3931</v>
      </c>
      <c r="F88" s="8">
        <v>46316184</v>
      </c>
      <c r="G88" s="8">
        <v>45099984</v>
      </c>
      <c r="H88" s="17">
        <f t="shared" si="12"/>
        <v>91416168</v>
      </c>
      <c r="I88" s="17">
        <f t="shared" si="13"/>
        <v>102692352322799.98</v>
      </c>
      <c r="J88" s="17">
        <f t="shared" si="14"/>
        <v>1232308227873599.8</v>
      </c>
      <c r="K88" s="39">
        <f t="shared" si="15"/>
        <v>0.10053955249225807</v>
      </c>
      <c r="L88" s="35">
        <f t="shared" si="16"/>
        <v>94.406639790230329</v>
      </c>
      <c r="M88" s="6">
        <f t="shared" si="10"/>
        <v>1.7451293830969106</v>
      </c>
      <c r="N88" s="1">
        <v>2030.25</v>
      </c>
      <c r="Q88" s="17">
        <v>1123.3499999999999</v>
      </c>
      <c r="S88" s="49"/>
      <c r="T88" s="14"/>
    </row>
    <row r="89" spans="1:20">
      <c r="A89" s="7" t="s">
        <v>87</v>
      </c>
      <c r="B89" s="18">
        <v>1157582327103</v>
      </c>
      <c r="C89" s="18">
        <f t="shared" si="9"/>
        <v>1157582327103000</v>
      </c>
      <c r="D89" s="17">
        <v>937</v>
      </c>
      <c r="E89" s="34">
        <f t="shared" si="11"/>
        <v>1235413369373.5325</v>
      </c>
      <c r="F89" s="8">
        <v>47329817</v>
      </c>
      <c r="G89" s="8">
        <v>45053406</v>
      </c>
      <c r="H89" s="17">
        <f t="shared" si="12"/>
        <v>92383223</v>
      </c>
      <c r="I89" s="17">
        <f t="shared" si="13"/>
        <v>104014270775700.02</v>
      </c>
      <c r="J89" s="17">
        <f t="shared" si="14"/>
        <v>1248171249308400.2</v>
      </c>
      <c r="K89" s="39">
        <f t="shared" si="15"/>
        <v>9.8977874234650348E-2</v>
      </c>
      <c r="L89" s="35">
        <f t="shared" si="16"/>
        <v>92.742268157867386</v>
      </c>
      <c r="M89" s="6">
        <f t="shared" si="10"/>
        <v>1.7398676127342032</v>
      </c>
      <c r="N89" s="1">
        <v>2014.04</v>
      </c>
      <c r="Q89" s="17">
        <v>1125.9000000000001</v>
      </c>
      <c r="S89" s="49"/>
      <c r="T89" s="14"/>
    </row>
    <row r="90" spans="1:20">
      <c r="A90" s="7" t="s">
        <v>88</v>
      </c>
      <c r="B90" s="18">
        <v>1141667286545</v>
      </c>
      <c r="C90" s="18">
        <f t="shared" si="9"/>
        <v>1141667286545000</v>
      </c>
      <c r="D90" s="17">
        <v>937</v>
      </c>
      <c r="E90" s="34">
        <f t="shared" si="11"/>
        <v>1218428267390.6084</v>
      </c>
      <c r="F90" s="8">
        <v>46094754</v>
      </c>
      <c r="G90" s="8">
        <v>43957176</v>
      </c>
      <c r="H90" s="17">
        <f t="shared" si="12"/>
        <v>90051930</v>
      </c>
      <c r="I90" s="17">
        <f t="shared" si="13"/>
        <v>102258469111500</v>
      </c>
      <c r="J90" s="17">
        <f t="shared" si="14"/>
        <v>1227101629338000</v>
      </c>
      <c r="K90" s="39">
        <f t="shared" si="15"/>
        <v>9.9293183079540798E-2</v>
      </c>
      <c r="L90" s="35">
        <f t="shared" si="16"/>
        <v>93.037712545529715</v>
      </c>
      <c r="M90" s="6">
        <f t="shared" si="10"/>
        <v>1.736048692433019</v>
      </c>
      <c r="N90" s="1">
        <v>1981.99</v>
      </c>
      <c r="Q90" s="17">
        <v>1135.55</v>
      </c>
      <c r="S90" s="49"/>
      <c r="T90" s="14"/>
    </row>
    <row r="91" spans="1:20">
      <c r="A91" s="7" t="s">
        <v>89</v>
      </c>
      <c r="B91" s="18">
        <v>1061319738973</v>
      </c>
      <c r="C91" s="18">
        <f t="shared" si="9"/>
        <v>1061319738973000</v>
      </c>
      <c r="D91" s="17">
        <v>936</v>
      </c>
      <c r="E91" s="34">
        <f t="shared" si="11"/>
        <v>1133888610013.8889</v>
      </c>
      <c r="F91" s="8">
        <v>46872357</v>
      </c>
      <c r="G91" s="8">
        <v>44480339</v>
      </c>
      <c r="H91" s="17">
        <f t="shared" si="12"/>
        <v>91352696</v>
      </c>
      <c r="I91" s="17">
        <f t="shared" si="13"/>
        <v>105445676411920</v>
      </c>
      <c r="J91" s="17">
        <f t="shared" si="14"/>
        <v>1265348116943040</v>
      </c>
      <c r="K91" s="39">
        <f t="shared" si="15"/>
        <v>8.9610803132441949E-2</v>
      </c>
      <c r="L91" s="35">
        <f t="shared" si="16"/>
        <v>83.875711731965666</v>
      </c>
      <c r="M91" s="6">
        <f t="shared" si="10"/>
        <v>1.7369600623690067</v>
      </c>
      <c r="N91" s="1">
        <v>1843.47</v>
      </c>
      <c r="Q91" s="17">
        <v>1154.27</v>
      </c>
      <c r="S91" s="49"/>
      <c r="T91" s="14"/>
    </row>
    <row r="92" spans="1:20">
      <c r="A92" s="7" t="s">
        <v>90</v>
      </c>
      <c r="B92" s="18">
        <v>1068289005763</v>
      </c>
      <c r="C92" s="18">
        <f t="shared" si="9"/>
        <v>1068289005763000</v>
      </c>
      <c r="D92" s="17">
        <v>934</v>
      </c>
      <c r="E92" s="34">
        <f t="shared" si="11"/>
        <v>1143778378761.2419</v>
      </c>
      <c r="F92" s="8">
        <v>47162605</v>
      </c>
      <c r="G92" s="8">
        <v>41993629</v>
      </c>
      <c r="H92" s="17">
        <f t="shared" si="12"/>
        <v>89156234</v>
      </c>
      <c r="I92" s="17">
        <f t="shared" si="13"/>
        <v>103912482289340</v>
      </c>
      <c r="J92" s="17">
        <f t="shared" si="14"/>
        <v>1246949787472080</v>
      </c>
      <c r="K92" s="39">
        <f t="shared" si="15"/>
        <v>9.1726097574466439E-2</v>
      </c>
      <c r="L92" s="35">
        <f t="shared" si="16"/>
        <v>85.672175134551651</v>
      </c>
      <c r="M92" s="6">
        <f t="shared" si="10"/>
        <v>1.735494786521572</v>
      </c>
      <c r="N92" s="1">
        <v>1854.01</v>
      </c>
      <c r="Q92" s="17">
        <v>1165.51</v>
      </c>
      <c r="S92" s="49"/>
      <c r="T92" s="14"/>
    </row>
    <row r="93" spans="1:20">
      <c r="A93" s="7" t="s">
        <v>91</v>
      </c>
      <c r="B93" s="18">
        <v>1086394780733</v>
      </c>
      <c r="C93" s="18">
        <f t="shared" si="9"/>
        <v>1086394780733000</v>
      </c>
      <c r="D93" s="17">
        <v>932</v>
      </c>
      <c r="E93" s="34">
        <f t="shared" si="11"/>
        <v>1165659635979.6138</v>
      </c>
      <c r="F93" s="8">
        <v>44667681</v>
      </c>
      <c r="G93" s="8">
        <v>41976900</v>
      </c>
      <c r="H93" s="17">
        <f t="shared" si="12"/>
        <v>86644581</v>
      </c>
      <c r="I93" s="17">
        <f t="shared" si="13"/>
        <v>99065948132159.984</v>
      </c>
      <c r="J93" s="17">
        <f t="shared" si="14"/>
        <v>1188791377585919.8</v>
      </c>
      <c r="K93" s="39">
        <f t="shared" si="15"/>
        <v>9.8054179897125449E-2</v>
      </c>
      <c r="L93" s="35">
        <f t="shared" si="16"/>
        <v>91.386495664120929</v>
      </c>
      <c r="M93" s="6">
        <f t="shared" si="10"/>
        <v>1.7323260691018829</v>
      </c>
      <c r="N93" s="1">
        <v>1881.99</v>
      </c>
      <c r="Q93" s="17">
        <v>1143.3599999999999</v>
      </c>
      <c r="S93" s="49"/>
      <c r="T93" s="14"/>
    </row>
    <row r="94" spans="1:20">
      <c r="A94" s="7" t="s">
        <v>92</v>
      </c>
      <c r="B94" s="18">
        <v>1098073004644</v>
      </c>
      <c r="C94" s="18">
        <f t="shared" si="9"/>
        <v>1098073004644000</v>
      </c>
      <c r="D94" s="17">
        <v>932</v>
      </c>
      <c r="E94" s="34">
        <f t="shared" si="11"/>
        <v>1178189919145.9229</v>
      </c>
      <c r="F94" s="8">
        <v>43045181</v>
      </c>
      <c r="G94" s="8">
        <v>41115675</v>
      </c>
      <c r="H94" s="17">
        <f t="shared" si="12"/>
        <v>84160856</v>
      </c>
      <c r="I94" s="17">
        <f t="shared" si="13"/>
        <v>95243999126640</v>
      </c>
      <c r="J94" s="17">
        <f t="shared" si="14"/>
        <v>1142927989519680</v>
      </c>
      <c r="K94" s="39">
        <f t="shared" si="15"/>
        <v>0.10308522758647828</v>
      </c>
      <c r="L94" s="35">
        <f t="shared" si="16"/>
        <v>96.07543211059776</v>
      </c>
      <c r="M94" s="6">
        <f t="shared" si="10"/>
        <v>1.7349666114573574</v>
      </c>
      <c r="N94" s="1">
        <v>1905.12</v>
      </c>
      <c r="Q94" s="17">
        <v>1131.69</v>
      </c>
      <c r="S94" s="49"/>
      <c r="T94" s="14"/>
    </row>
    <row r="95" spans="1:20">
      <c r="A95" s="7" t="s">
        <v>93</v>
      </c>
      <c r="B95" s="18">
        <v>1150626142542</v>
      </c>
      <c r="C95" s="18">
        <f t="shared" si="9"/>
        <v>1150626142542000</v>
      </c>
      <c r="D95" s="17">
        <v>932</v>
      </c>
      <c r="E95" s="34">
        <f t="shared" si="11"/>
        <v>1234577406160.9441</v>
      </c>
      <c r="F95" s="8">
        <v>45412538</v>
      </c>
      <c r="G95" s="8">
        <v>42559535</v>
      </c>
      <c r="H95" s="17">
        <f t="shared" si="12"/>
        <v>87972073</v>
      </c>
      <c r="I95" s="17">
        <f t="shared" si="13"/>
        <v>98949228268940</v>
      </c>
      <c r="J95" s="17">
        <f t="shared" si="14"/>
        <v>1187390739227280</v>
      </c>
      <c r="K95" s="39">
        <f t="shared" si="15"/>
        <v>0.10397397969975508</v>
      </c>
      <c r="L95" s="35">
        <f t="shared" si="16"/>
        <v>96.903749080171764</v>
      </c>
      <c r="M95" s="6">
        <f t="shared" si="10"/>
        <v>1.7348901838697226</v>
      </c>
      <c r="N95" s="1">
        <v>1996.21</v>
      </c>
      <c r="Q95" s="17">
        <v>1124.78</v>
      </c>
      <c r="S95" s="49"/>
      <c r="T95" s="14"/>
    </row>
    <row r="96" spans="1:20">
      <c r="A96" s="7" t="s">
        <v>94</v>
      </c>
      <c r="B96" s="18">
        <v>1103576637301</v>
      </c>
      <c r="C96" s="18">
        <f t="shared" si="9"/>
        <v>1103576637301000</v>
      </c>
      <c r="D96" s="17">
        <v>932</v>
      </c>
      <c r="E96" s="34">
        <f t="shared" si="11"/>
        <v>1184095104400.2146</v>
      </c>
      <c r="F96" s="8">
        <v>47087760</v>
      </c>
      <c r="G96" s="8">
        <v>43379893</v>
      </c>
      <c r="H96" s="17">
        <f t="shared" si="12"/>
        <v>90467653</v>
      </c>
      <c r="I96" s="17">
        <f t="shared" si="13"/>
        <v>100141359135290</v>
      </c>
      <c r="J96" s="17">
        <f t="shared" si="14"/>
        <v>1201696309623480</v>
      </c>
      <c r="K96" s="39">
        <f t="shared" si="15"/>
        <v>9.8535303380537106E-2</v>
      </c>
      <c r="L96" s="35">
        <f t="shared" si="16"/>
        <v>91.834902750660589</v>
      </c>
      <c r="M96" s="6">
        <f t="shared" si="10"/>
        <v>1.732602825551196</v>
      </c>
      <c r="N96" s="1">
        <v>1912.06</v>
      </c>
      <c r="Q96" s="17">
        <v>1106.93</v>
      </c>
      <c r="S96" s="49"/>
      <c r="T96" s="14"/>
    </row>
    <row r="97" spans="1:20">
      <c r="A97" s="7" t="s">
        <v>95</v>
      </c>
      <c r="B97" s="18">
        <v>1117290216080</v>
      </c>
      <c r="C97" s="18">
        <f t="shared" si="9"/>
        <v>1117290216080000</v>
      </c>
      <c r="D97" s="17">
        <v>932</v>
      </c>
      <c r="E97" s="34">
        <f t="shared" si="11"/>
        <v>1198809244721.03</v>
      </c>
      <c r="F97" s="8">
        <v>47805246</v>
      </c>
      <c r="G97" s="8">
        <v>43381537</v>
      </c>
      <c r="H97" s="17">
        <f t="shared" si="12"/>
        <v>91186783</v>
      </c>
      <c r="I97" s="17">
        <f t="shared" si="13"/>
        <v>99167450248160</v>
      </c>
      <c r="J97" s="17">
        <f t="shared" si="14"/>
        <v>1190009402977920</v>
      </c>
      <c r="K97" s="39">
        <f t="shared" si="15"/>
        <v>0.10073947665632633</v>
      </c>
      <c r="L97" s="35">
        <f t="shared" si="16"/>
        <v>93.889192243696144</v>
      </c>
      <c r="M97" s="6">
        <f t="shared" si="10"/>
        <v>1.7299891936596006</v>
      </c>
      <c r="N97" s="1">
        <v>1932.9</v>
      </c>
      <c r="Q97" s="17">
        <v>1087.52</v>
      </c>
      <c r="S97" s="49"/>
      <c r="T97" s="14"/>
    </row>
    <row r="98" spans="1:20">
      <c r="A98" s="7" t="s">
        <v>96</v>
      </c>
      <c r="B98" s="18">
        <v>1154294166644</v>
      </c>
      <c r="C98" s="18">
        <f t="shared" si="9"/>
        <v>1154294166644000</v>
      </c>
      <c r="D98" s="17">
        <v>930</v>
      </c>
      <c r="E98" s="34">
        <f t="shared" si="11"/>
        <v>1241176523273.1182</v>
      </c>
      <c r="F98" s="8">
        <v>44875311</v>
      </c>
      <c r="G98" s="8">
        <v>43069109</v>
      </c>
      <c r="H98" s="17">
        <f t="shared" si="12"/>
        <v>87944420</v>
      </c>
      <c r="I98" s="17">
        <f t="shared" si="13"/>
        <v>94713502007400</v>
      </c>
      <c r="J98" s="17">
        <f t="shared" si="14"/>
        <v>1136562024088800</v>
      </c>
      <c r="K98" s="39">
        <f t="shared" si="15"/>
        <v>0.10920446900099352</v>
      </c>
      <c r="L98" s="35">
        <f t="shared" si="16"/>
        <v>101.560156170924</v>
      </c>
      <c r="M98" s="6">
        <f t="shared" si="10"/>
        <v>1.7301049054126576</v>
      </c>
      <c r="N98" s="1">
        <v>1997.05</v>
      </c>
      <c r="Q98" s="17">
        <v>1076.97</v>
      </c>
      <c r="S98" s="49"/>
      <c r="T98" s="14"/>
    </row>
    <row r="99" spans="1:20">
      <c r="A99" s="7" t="s">
        <v>97</v>
      </c>
      <c r="B99" s="18">
        <v>1135191271306</v>
      </c>
      <c r="C99" s="18">
        <f t="shared" si="9"/>
        <v>1135191271306000</v>
      </c>
      <c r="D99" s="17">
        <v>924</v>
      </c>
      <c r="E99" s="34">
        <f t="shared" si="11"/>
        <v>1228561981932.9004</v>
      </c>
      <c r="F99" s="8">
        <v>45673109</v>
      </c>
      <c r="G99" s="8">
        <v>45296942</v>
      </c>
      <c r="H99" s="17">
        <f t="shared" si="12"/>
        <v>90970051</v>
      </c>
      <c r="I99" s="17">
        <f t="shared" si="13"/>
        <v>96914943832849.984</v>
      </c>
      <c r="J99" s="17">
        <f t="shared" si="14"/>
        <v>1162979325994199.8</v>
      </c>
      <c r="K99" s="39">
        <f t="shared" si="15"/>
        <v>0.10563919361873744</v>
      </c>
      <c r="L99" s="35">
        <f t="shared" si="16"/>
        <v>97.610614903713397</v>
      </c>
      <c r="M99" s="6">
        <f t="shared" ref="M99:M130" si="17">N99/(C99/$M$1)</f>
        <v>1.7282902446411985</v>
      </c>
      <c r="N99" s="1">
        <v>1961.94</v>
      </c>
      <c r="Q99" s="17">
        <v>1065.3499999999999</v>
      </c>
      <c r="S99" s="49"/>
      <c r="T99" s="14"/>
    </row>
    <row r="100" spans="1:20">
      <c r="A100" s="7" t="s">
        <v>98</v>
      </c>
      <c r="B100" s="18">
        <v>1173192547096</v>
      </c>
      <c r="C100" s="18">
        <f t="shared" si="9"/>
        <v>1173192547096000</v>
      </c>
      <c r="D100" s="17">
        <v>924</v>
      </c>
      <c r="E100" s="34">
        <f t="shared" si="11"/>
        <v>1269688903783.5498</v>
      </c>
      <c r="F100" s="8">
        <v>42331837</v>
      </c>
      <c r="G100" s="8">
        <v>40458472</v>
      </c>
      <c r="H100" s="17">
        <f t="shared" si="12"/>
        <v>82790309</v>
      </c>
      <c r="I100" s="17">
        <f t="shared" si="13"/>
        <v>89966572984120</v>
      </c>
      <c r="J100" s="17">
        <f t="shared" si="14"/>
        <v>1079598875809440</v>
      </c>
      <c r="K100" s="39">
        <f t="shared" si="15"/>
        <v>0.1176074681285295</v>
      </c>
      <c r="L100" s="35">
        <f t="shared" si="16"/>
        <v>108.66930055076125</v>
      </c>
      <c r="M100" s="6">
        <f t="shared" si="17"/>
        <v>1.7273294183603234</v>
      </c>
      <c r="N100" s="1">
        <v>2026.49</v>
      </c>
      <c r="Q100" s="17">
        <v>1086.68</v>
      </c>
      <c r="S100" s="49"/>
      <c r="T100" s="14"/>
    </row>
    <row r="101" spans="1:20">
      <c r="A101" s="7" t="s">
        <v>99</v>
      </c>
      <c r="B101" s="18">
        <v>1161664022238</v>
      </c>
      <c r="C101" s="18">
        <f t="shared" si="9"/>
        <v>1161664022238000</v>
      </c>
      <c r="D101" s="17">
        <v>922</v>
      </c>
      <c r="E101" s="34">
        <f t="shared" si="11"/>
        <v>1259939286592.1909</v>
      </c>
      <c r="F101" s="8">
        <v>47312704</v>
      </c>
      <c r="G101" s="8">
        <v>43976739</v>
      </c>
      <c r="H101" s="17">
        <f t="shared" si="12"/>
        <v>91289443</v>
      </c>
      <c r="I101" s="17">
        <f t="shared" si="13"/>
        <v>100619224074600</v>
      </c>
      <c r="J101" s="17">
        <f t="shared" si="14"/>
        <v>1207430688895200</v>
      </c>
      <c r="K101" s="39">
        <f t="shared" si="15"/>
        <v>0.10434878773414615</v>
      </c>
      <c r="L101" s="35">
        <f t="shared" si="16"/>
        <v>96.20958229088275</v>
      </c>
      <c r="M101" s="6">
        <f t="shared" si="17"/>
        <v>1.7258776734235826</v>
      </c>
      <c r="N101" s="1">
        <v>2004.89</v>
      </c>
      <c r="Q101" s="17">
        <v>1102.2</v>
      </c>
      <c r="S101" s="49"/>
      <c r="T101" s="14"/>
    </row>
    <row r="102" spans="1:20">
      <c r="A102" s="7" t="s">
        <v>100</v>
      </c>
      <c r="B102" s="18">
        <v>1137603875108</v>
      </c>
      <c r="C102" s="18">
        <f t="shared" si="9"/>
        <v>1137603875108000</v>
      </c>
      <c r="D102" s="17">
        <v>918</v>
      </c>
      <c r="E102" s="34">
        <f t="shared" si="11"/>
        <v>1239219907525.0544</v>
      </c>
      <c r="F102" s="8">
        <v>46157925</v>
      </c>
      <c r="G102" s="8">
        <v>43648241</v>
      </c>
      <c r="H102" s="17">
        <f t="shared" si="12"/>
        <v>89806166</v>
      </c>
      <c r="I102" s="17">
        <f t="shared" si="13"/>
        <v>100747251203780</v>
      </c>
      <c r="J102" s="17">
        <f t="shared" si="14"/>
        <v>1208967014445360</v>
      </c>
      <c r="K102" s="39">
        <f t="shared" si="15"/>
        <v>0.10250237539306012</v>
      </c>
      <c r="L102" s="35">
        <f t="shared" si="16"/>
        <v>94.097180610829199</v>
      </c>
      <c r="M102" s="6">
        <f t="shared" si="17"/>
        <v>1.7263917985630541</v>
      </c>
      <c r="N102" s="1">
        <v>1963.95</v>
      </c>
      <c r="Q102" s="17">
        <v>1121.83</v>
      </c>
      <c r="S102" s="49"/>
      <c r="T102" s="14"/>
    </row>
    <row r="103" spans="1:20">
      <c r="A103" s="7" t="s">
        <v>101</v>
      </c>
      <c r="B103" s="18">
        <v>1164218037391</v>
      </c>
      <c r="C103" s="18">
        <f t="shared" si="9"/>
        <v>1164218037391000</v>
      </c>
      <c r="D103" s="17">
        <v>917</v>
      </c>
      <c r="E103" s="34">
        <f t="shared" si="11"/>
        <v>1269594370110.1418</v>
      </c>
      <c r="F103" s="8">
        <v>48307560</v>
      </c>
      <c r="G103" s="8">
        <v>42389874</v>
      </c>
      <c r="H103" s="17">
        <f t="shared" si="12"/>
        <v>90697434</v>
      </c>
      <c r="I103" s="17">
        <f t="shared" si="13"/>
        <v>100734919020780</v>
      </c>
      <c r="J103" s="17">
        <f t="shared" si="14"/>
        <v>1208819028249360</v>
      </c>
      <c r="K103" s="39">
        <f t="shared" si="15"/>
        <v>0.10502766257318087</v>
      </c>
      <c r="L103" s="35">
        <f t="shared" si="16"/>
        <v>96.31036657960685</v>
      </c>
      <c r="M103" s="6">
        <f t="shared" si="17"/>
        <v>1.718793160501388</v>
      </c>
      <c r="N103" s="1">
        <v>2001.05</v>
      </c>
      <c r="Q103" s="17">
        <v>1110.67</v>
      </c>
      <c r="S103" s="49"/>
      <c r="T103" s="14"/>
    </row>
    <row r="104" spans="1:20">
      <c r="A104" s="7" t="s">
        <v>102</v>
      </c>
      <c r="B104" s="18">
        <v>1084216313953</v>
      </c>
      <c r="C104" s="18">
        <f t="shared" si="9"/>
        <v>1084216313953000</v>
      </c>
      <c r="D104" s="17">
        <v>916</v>
      </c>
      <c r="E104" s="34">
        <f t="shared" si="11"/>
        <v>1183642264140.8296</v>
      </c>
      <c r="F104" s="8">
        <v>46690983</v>
      </c>
      <c r="G104" s="8">
        <v>40719394</v>
      </c>
      <c r="H104" s="17">
        <f t="shared" si="12"/>
        <v>87410377</v>
      </c>
      <c r="I104" s="17">
        <f t="shared" si="13"/>
        <v>99229134074170</v>
      </c>
      <c r="J104" s="17">
        <f t="shared" si="14"/>
        <v>1190749608890040</v>
      </c>
      <c r="K104" s="39">
        <f t="shared" si="15"/>
        <v>9.9403120127342676E-2</v>
      </c>
      <c r="L104" s="35">
        <f t="shared" si="16"/>
        <v>91.0532580366459</v>
      </c>
      <c r="M104" s="6">
        <f t="shared" si="17"/>
        <v>1.7185869424952902</v>
      </c>
      <c r="N104" s="1">
        <v>1863.32</v>
      </c>
      <c r="Q104" s="17">
        <v>1135.21</v>
      </c>
      <c r="S104" s="49"/>
      <c r="T104" s="14"/>
    </row>
    <row r="105" spans="1:20">
      <c r="A105" s="7" t="s">
        <v>103</v>
      </c>
      <c r="B105" s="18">
        <v>1114570889463</v>
      </c>
      <c r="C105" s="18">
        <f t="shared" si="9"/>
        <v>1114570889463000</v>
      </c>
      <c r="D105" s="17">
        <v>917</v>
      </c>
      <c r="E105" s="34">
        <f t="shared" si="11"/>
        <v>1215453532675.0273</v>
      </c>
      <c r="F105" s="8">
        <v>45829521</v>
      </c>
      <c r="G105" s="8">
        <v>43384403</v>
      </c>
      <c r="H105" s="17">
        <f t="shared" si="12"/>
        <v>89213924</v>
      </c>
      <c r="I105" s="17">
        <f t="shared" si="13"/>
        <v>100564611550520</v>
      </c>
      <c r="J105" s="17">
        <f t="shared" si="14"/>
        <v>1206775338606240</v>
      </c>
      <c r="K105" s="39">
        <f t="shared" si="15"/>
        <v>0.10071912258986086</v>
      </c>
      <c r="L105" s="35">
        <f t="shared" si="16"/>
        <v>92.359435414902407</v>
      </c>
      <c r="M105" s="6">
        <f t="shared" si="17"/>
        <v>1.7172797334785761</v>
      </c>
      <c r="N105" s="1">
        <v>1914.03</v>
      </c>
      <c r="Q105" s="17">
        <v>1127.23</v>
      </c>
      <c r="S105" s="49"/>
      <c r="T105" s="14"/>
    </row>
    <row r="106" spans="1:20">
      <c r="A106" s="7" t="s">
        <v>104</v>
      </c>
      <c r="B106" s="18">
        <v>1128186067840</v>
      </c>
      <c r="C106" s="18">
        <f t="shared" si="9"/>
        <v>1128186067840000</v>
      </c>
      <c r="D106" s="9">
        <v>917</v>
      </c>
      <c r="E106" s="34">
        <f t="shared" si="11"/>
        <v>1230301055441.6575</v>
      </c>
      <c r="F106" s="8">
        <v>46311341</v>
      </c>
      <c r="G106" s="8">
        <v>41593821</v>
      </c>
      <c r="H106" s="17">
        <f t="shared" si="12"/>
        <v>87905162</v>
      </c>
      <c r="I106" s="17">
        <f t="shared" si="13"/>
        <v>98188307850760</v>
      </c>
      <c r="J106" s="17">
        <f t="shared" si="14"/>
        <v>1178259694209120</v>
      </c>
      <c r="K106" s="39">
        <f t="shared" si="15"/>
        <v>0.10441679890166056</v>
      </c>
      <c r="L106" s="35">
        <f t="shared" si="16"/>
        <v>95.75020459282274</v>
      </c>
      <c r="M106" s="6">
        <f t="shared" si="17"/>
        <v>1.7074843014930736</v>
      </c>
      <c r="N106" s="1">
        <v>1926.36</v>
      </c>
      <c r="Q106" s="17">
        <v>1116.98</v>
      </c>
      <c r="S106" s="49"/>
      <c r="T106" s="14"/>
    </row>
    <row r="107" spans="1:20">
      <c r="A107" s="7" t="s">
        <v>105</v>
      </c>
      <c r="B107" s="18">
        <v>1167983077479</v>
      </c>
      <c r="C107" s="18">
        <f t="shared" si="9"/>
        <v>1167983077479000</v>
      </c>
      <c r="D107" s="9">
        <v>918</v>
      </c>
      <c r="E107" s="34">
        <f t="shared" si="11"/>
        <v>1272312720565.3594</v>
      </c>
      <c r="F107" s="8">
        <v>44650486</v>
      </c>
      <c r="G107" s="8">
        <v>41055405</v>
      </c>
      <c r="H107" s="17">
        <f t="shared" si="12"/>
        <v>85705891</v>
      </c>
      <c r="I107" s="17">
        <f t="shared" si="13"/>
        <v>93192300578850</v>
      </c>
      <c r="J107" s="17">
        <f t="shared" si="14"/>
        <v>1118307606946200</v>
      </c>
      <c r="K107" s="39">
        <f t="shared" si="15"/>
        <v>0.11377126585409771</v>
      </c>
      <c r="L107" s="35">
        <f t="shared" si="16"/>
        <v>104.44202205406172</v>
      </c>
      <c r="M107" s="6">
        <f t="shared" si="17"/>
        <v>1.7097507990529124</v>
      </c>
      <c r="N107" s="1">
        <v>1996.96</v>
      </c>
      <c r="Q107" s="17">
        <v>1087.3499999999999</v>
      </c>
      <c r="S107" s="49"/>
      <c r="T107" s="14"/>
    </row>
    <row r="108" spans="1:20">
      <c r="A108" s="7" t="s">
        <v>106</v>
      </c>
      <c r="B108" s="18">
        <v>1193781141951</v>
      </c>
      <c r="C108" s="18">
        <f t="shared" si="9"/>
        <v>1193781141951000</v>
      </c>
      <c r="D108" s="9">
        <v>918</v>
      </c>
      <c r="E108" s="34">
        <f t="shared" si="11"/>
        <v>1300415187310.4575</v>
      </c>
      <c r="F108" s="8">
        <v>50480484</v>
      </c>
      <c r="G108" s="8">
        <v>45604963</v>
      </c>
      <c r="H108" s="17">
        <f t="shared" si="12"/>
        <v>96085447</v>
      </c>
      <c r="I108" s="17">
        <f t="shared" si="13"/>
        <v>102503954859600</v>
      </c>
      <c r="J108" s="17">
        <f t="shared" si="14"/>
        <v>1230047458315200</v>
      </c>
      <c r="K108" s="39">
        <f t="shared" si="15"/>
        <v>0.10572073284811631</v>
      </c>
      <c r="L108" s="35">
        <f t="shared" si="16"/>
        <v>97.05163275457079</v>
      </c>
      <c r="M108" s="6">
        <f t="shared" si="17"/>
        <v>1.7005545896647503</v>
      </c>
      <c r="N108" s="1">
        <v>2030.09</v>
      </c>
      <c r="Q108" s="17">
        <v>1066.8</v>
      </c>
      <c r="S108" s="49"/>
      <c r="T108" s="14"/>
    </row>
    <row r="109" spans="1:20">
      <c r="A109" s="7" t="s">
        <v>107</v>
      </c>
      <c r="B109" s="18">
        <v>1204177350862</v>
      </c>
      <c r="C109" s="18">
        <f t="shared" si="9"/>
        <v>1204177350862000</v>
      </c>
      <c r="D109" s="9">
        <v>920</v>
      </c>
      <c r="E109" s="34">
        <f t="shared" si="11"/>
        <v>1308888424850</v>
      </c>
      <c r="F109" s="8">
        <v>47905028</v>
      </c>
      <c r="G109" s="8">
        <v>43106074</v>
      </c>
      <c r="H109" s="17">
        <f t="shared" si="12"/>
        <v>91011102</v>
      </c>
      <c r="I109" s="17">
        <f t="shared" si="13"/>
        <v>96728419427640</v>
      </c>
      <c r="J109" s="17">
        <f t="shared" si="14"/>
        <v>1160741033131680</v>
      </c>
      <c r="K109" s="39">
        <f t="shared" si="15"/>
        <v>0.11276317348053236</v>
      </c>
      <c r="L109" s="35">
        <f t="shared" si="16"/>
        <v>103.74211960208979</v>
      </c>
      <c r="M109" s="6">
        <f t="shared" si="17"/>
        <v>1.69814687058862</v>
      </c>
      <c r="N109" s="1">
        <v>2044.87</v>
      </c>
      <c r="Q109" s="17">
        <v>1062.82</v>
      </c>
      <c r="S109" s="49"/>
      <c r="T109" s="14"/>
    </row>
    <row r="110" spans="1:20">
      <c r="A110" s="7" t="s">
        <v>108</v>
      </c>
      <c r="B110" s="18">
        <v>1185973723791</v>
      </c>
      <c r="C110" s="18">
        <f t="shared" si="9"/>
        <v>1185973723791000</v>
      </c>
      <c r="D110" s="9">
        <v>918</v>
      </c>
      <c r="E110" s="34">
        <f t="shared" si="11"/>
        <v>1291910374500</v>
      </c>
      <c r="F110" s="8">
        <v>47981456</v>
      </c>
      <c r="G110" s="8">
        <v>44351186</v>
      </c>
      <c r="H110" s="17">
        <f t="shared" si="12"/>
        <v>92332642</v>
      </c>
      <c r="I110" s="17">
        <f t="shared" si="13"/>
        <v>97565132822140</v>
      </c>
      <c r="J110" s="17">
        <f t="shared" si="14"/>
        <v>1170781593865680</v>
      </c>
      <c r="K110" s="39">
        <f t="shared" si="15"/>
        <v>0.11034597582238867</v>
      </c>
      <c r="L110" s="35">
        <f t="shared" si="16"/>
        <v>101.29760580495279</v>
      </c>
      <c r="M110" s="6">
        <f t="shared" si="17"/>
        <v>1.6959397663303131</v>
      </c>
      <c r="N110" s="1">
        <v>2011.34</v>
      </c>
      <c r="Q110" s="17">
        <v>1056.67</v>
      </c>
      <c r="S110" s="49"/>
      <c r="T110" s="14"/>
    </row>
    <row r="111" spans="1:20">
      <c r="A111" s="7" t="s">
        <v>109</v>
      </c>
      <c r="B111" s="18">
        <v>1145521359204</v>
      </c>
      <c r="C111" s="18">
        <f t="shared" si="9"/>
        <v>1145521359204000</v>
      </c>
      <c r="D111" s="9">
        <v>913</v>
      </c>
      <c r="E111" s="34">
        <f t="shared" si="11"/>
        <v>1254678378098.5762</v>
      </c>
      <c r="F111" s="8">
        <v>45559632</v>
      </c>
      <c r="G111" s="8">
        <v>44746013</v>
      </c>
      <c r="H111" s="17">
        <f t="shared" si="12"/>
        <v>90305645</v>
      </c>
      <c r="I111" s="17">
        <f t="shared" si="13"/>
        <v>96152935513750</v>
      </c>
      <c r="J111" s="17">
        <f t="shared" si="14"/>
        <v>1153835226165000</v>
      </c>
      <c r="K111" s="39">
        <f t="shared" si="15"/>
        <v>0.1087398226061054</v>
      </c>
      <c r="L111" s="35">
        <f t="shared" si="16"/>
        <v>99.279458039374234</v>
      </c>
      <c r="M111" s="6">
        <f t="shared" si="17"/>
        <v>1.6945559193665902</v>
      </c>
      <c r="N111" s="1">
        <v>1941.15</v>
      </c>
      <c r="Q111" s="17">
        <v>1064.75</v>
      </c>
      <c r="S111" s="49"/>
      <c r="T111" s="14"/>
    </row>
    <row r="112" spans="1:20">
      <c r="A112" s="7" t="s">
        <v>110</v>
      </c>
      <c r="B112" s="18">
        <v>1173450010714</v>
      </c>
      <c r="C112" s="18">
        <f t="shared" si="9"/>
        <v>1173450010714000</v>
      </c>
      <c r="D112" s="9">
        <v>911</v>
      </c>
      <c r="E112" s="34">
        <f t="shared" si="11"/>
        <v>1288090022737.6509</v>
      </c>
      <c r="F112" s="8">
        <v>42911735</v>
      </c>
      <c r="G112" s="8">
        <v>42061554</v>
      </c>
      <c r="H112" s="17">
        <f t="shared" si="12"/>
        <v>84973289</v>
      </c>
      <c r="I112" s="17">
        <f t="shared" si="13"/>
        <v>91031884505700</v>
      </c>
      <c r="J112" s="17">
        <f t="shared" si="14"/>
        <v>1092382614068400</v>
      </c>
      <c r="K112" s="39">
        <f t="shared" si="15"/>
        <v>0.11791564660118223</v>
      </c>
      <c r="L112" s="35">
        <f t="shared" si="16"/>
        <v>107.421154053677</v>
      </c>
      <c r="M112" s="6">
        <f t="shared" si="17"/>
        <v>1.6873236882031737</v>
      </c>
      <c r="N112" s="1">
        <v>1979.99</v>
      </c>
      <c r="Q112" s="17">
        <v>1071.3</v>
      </c>
      <c r="S112" s="49"/>
      <c r="T112" s="14"/>
    </row>
    <row r="113" spans="1:20">
      <c r="A113" s="7" t="s">
        <v>111</v>
      </c>
      <c r="B113" s="18">
        <v>1182487723289</v>
      </c>
      <c r="C113" s="18">
        <f t="shared" si="9"/>
        <v>1182487723289000</v>
      </c>
      <c r="D113" s="9">
        <v>911</v>
      </c>
      <c r="E113" s="34">
        <f t="shared" si="11"/>
        <v>1298010673204.1711</v>
      </c>
      <c r="F113" s="8">
        <v>49064392</v>
      </c>
      <c r="G113" s="8">
        <v>45558675</v>
      </c>
      <c r="H113" s="17">
        <f t="shared" si="12"/>
        <v>94623067</v>
      </c>
      <c r="I113" s="17">
        <f t="shared" si="13"/>
        <v>101330896219630.02</v>
      </c>
      <c r="J113" s="17">
        <f t="shared" si="14"/>
        <v>1215970754635560.2</v>
      </c>
      <c r="K113" s="39">
        <f t="shared" si="15"/>
        <v>0.10674686609491682</v>
      </c>
      <c r="L113" s="35">
        <f t="shared" si="16"/>
        <v>97.246395012469236</v>
      </c>
      <c r="M113" s="6">
        <f t="shared" si="17"/>
        <v>1.6791802239410791</v>
      </c>
      <c r="N113" s="1">
        <v>1985.61</v>
      </c>
      <c r="Q113" s="17">
        <v>1070.8900000000001</v>
      </c>
      <c r="S113" s="49"/>
      <c r="T113" s="14"/>
    </row>
    <row r="114" spans="1:20">
      <c r="A114" s="7" t="s">
        <v>112</v>
      </c>
      <c r="B114" s="18">
        <v>1168022515489</v>
      </c>
      <c r="C114" s="18">
        <f t="shared" si="9"/>
        <v>1168022515489000</v>
      </c>
      <c r="D114" s="9">
        <v>905</v>
      </c>
      <c r="E114" s="34">
        <f t="shared" si="11"/>
        <v>1290632613800</v>
      </c>
      <c r="F114" s="8">
        <v>50267448</v>
      </c>
      <c r="G114" s="8">
        <v>45873333</v>
      </c>
      <c r="H114" s="17">
        <f t="shared" si="12"/>
        <v>96140781</v>
      </c>
      <c r="I114" s="17">
        <f t="shared" si="13"/>
        <v>100423852793550</v>
      </c>
      <c r="J114" s="17">
        <f t="shared" si="14"/>
        <v>1205086233522600</v>
      </c>
      <c r="K114" s="39">
        <f t="shared" si="15"/>
        <v>0.10709877665993565</v>
      </c>
      <c r="L114" s="35">
        <f t="shared" si="16"/>
        <v>96.924392877241772</v>
      </c>
      <c r="M114" s="6">
        <f t="shared" si="17"/>
        <v>1.6795823487860457</v>
      </c>
      <c r="N114" s="1">
        <v>1961.79</v>
      </c>
      <c r="Q114" s="17">
        <v>1044.55</v>
      </c>
      <c r="S114" s="49"/>
      <c r="T114" s="14"/>
    </row>
    <row r="115" spans="1:20">
      <c r="A115" s="7" t="s">
        <v>113</v>
      </c>
      <c r="B115" s="18">
        <v>1192616534972</v>
      </c>
      <c r="C115" s="18">
        <f t="shared" si="9"/>
        <v>1192616534972000</v>
      </c>
      <c r="D115" s="9">
        <v>907</v>
      </c>
      <c r="E115" s="34">
        <f t="shared" si="11"/>
        <v>1314902464136.7144</v>
      </c>
      <c r="F115" s="8">
        <v>47577183</v>
      </c>
      <c r="G115" s="8">
        <v>42607483</v>
      </c>
      <c r="H115" s="17">
        <f t="shared" si="12"/>
        <v>90184666</v>
      </c>
      <c r="I115" s="17">
        <f t="shared" si="13"/>
        <v>92438380803340</v>
      </c>
      <c r="J115" s="17">
        <f t="shared" si="14"/>
        <v>1109260569640080</v>
      </c>
      <c r="K115" s="39">
        <f t="shared" si="15"/>
        <v>0.11853864638525452</v>
      </c>
      <c r="L115" s="35">
        <f t="shared" si="16"/>
        <v>107.51455227142586</v>
      </c>
      <c r="M115" s="6">
        <f t="shared" si="17"/>
        <v>1.6727589644284424</v>
      </c>
      <c r="N115" s="1">
        <v>1994.96</v>
      </c>
      <c r="Q115" s="17">
        <v>1024.99</v>
      </c>
      <c r="S115" s="49"/>
      <c r="T115" s="14"/>
    </row>
    <row r="116" spans="1:20">
      <c r="A116" s="7" t="s">
        <v>114</v>
      </c>
      <c r="B116" s="18">
        <v>1197216679558</v>
      </c>
      <c r="C116" s="18">
        <f t="shared" si="9"/>
        <v>1197216679558000</v>
      </c>
      <c r="D116" s="9">
        <v>907</v>
      </c>
      <c r="E116" s="34">
        <f t="shared" si="11"/>
        <v>1319974288377.0671</v>
      </c>
      <c r="F116" s="8">
        <v>47827709</v>
      </c>
      <c r="G116" s="8">
        <v>42476381</v>
      </c>
      <c r="H116" s="17">
        <f t="shared" si="12"/>
        <v>90304090</v>
      </c>
      <c r="I116" s="17">
        <f t="shared" si="13"/>
        <v>92052377182400</v>
      </c>
      <c r="J116" s="17">
        <f t="shared" si="14"/>
        <v>1104628526188800</v>
      </c>
      <c r="K116" s="39">
        <f t="shared" si="15"/>
        <v>0.1194948579620024</v>
      </c>
      <c r="L116" s="35">
        <f t="shared" si="16"/>
        <v>108.38183617153618</v>
      </c>
      <c r="M116" s="6">
        <f t="shared" si="17"/>
        <v>1.6723873248568466</v>
      </c>
      <c r="N116" s="1">
        <v>2002.21</v>
      </c>
      <c r="Q116" s="17">
        <v>1019.36</v>
      </c>
      <c r="S116" s="49"/>
      <c r="T116" s="14"/>
    </row>
    <row r="117" spans="1:20">
      <c r="A117" s="7" t="s">
        <v>115</v>
      </c>
      <c r="B117" s="18">
        <v>1242416180846</v>
      </c>
      <c r="C117" s="18">
        <f t="shared" si="9"/>
        <v>1242416180846000</v>
      </c>
      <c r="D117" s="9">
        <v>898</v>
      </c>
      <c r="E117" s="34">
        <f t="shared" si="11"/>
        <v>1383536949717.1492</v>
      </c>
      <c r="F117" s="8">
        <v>48204545</v>
      </c>
      <c r="G117" s="8">
        <v>45863916</v>
      </c>
      <c r="H117" s="17">
        <f t="shared" si="12"/>
        <v>94068461</v>
      </c>
      <c r="I117" s="17">
        <f t="shared" si="13"/>
        <v>95943245427730</v>
      </c>
      <c r="J117" s="17">
        <f t="shared" si="14"/>
        <v>1151318945132760</v>
      </c>
      <c r="K117" s="39">
        <f t="shared" si="15"/>
        <v>0.12016973711464565</v>
      </c>
      <c r="L117" s="35">
        <f t="shared" si="16"/>
        <v>107.9124239289518</v>
      </c>
      <c r="M117" s="6">
        <f t="shared" si="17"/>
        <v>1.6710342572859158</v>
      </c>
      <c r="N117" s="1">
        <v>2076.12</v>
      </c>
      <c r="Q117" s="17">
        <v>1019.93</v>
      </c>
      <c r="S117" s="49"/>
      <c r="T117" s="14"/>
    </row>
    <row r="118" spans="1:20">
      <c r="A118" s="7" t="s">
        <v>116</v>
      </c>
      <c r="B118" s="18">
        <v>1238885905690</v>
      </c>
      <c r="C118" s="18">
        <f t="shared" si="9"/>
        <v>1238885905690000</v>
      </c>
      <c r="D118" s="9">
        <v>899</v>
      </c>
      <c r="E118" s="34">
        <f t="shared" si="11"/>
        <v>1378071085305.8955</v>
      </c>
      <c r="F118" s="8">
        <v>46108370</v>
      </c>
      <c r="G118" s="8">
        <v>42791869</v>
      </c>
      <c r="H118" s="17">
        <f t="shared" si="12"/>
        <v>88900239</v>
      </c>
      <c r="I118" s="17">
        <f t="shared" si="13"/>
        <v>91154749061039.984</v>
      </c>
      <c r="J118" s="17">
        <f t="shared" si="14"/>
        <v>1093856988732479.8</v>
      </c>
      <c r="K118" s="39">
        <f t="shared" si="15"/>
        <v>0.12598274724219227</v>
      </c>
      <c r="L118" s="35">
        <f t="shared" si="16"/>
        <v>113.25848977073085</v>
      </c>
      <c r="M118" s="6">
        <f t="shared" si="17"/>
        <v>1.6696775631230725</v>
      </c>
      <c r="N118" s="1">
        <v>2068.54</v>
      </c>
      <c r="Q118" s="17">
        <v>1025.3599999999999</v>
      </c>
      <c r="S118" s="49"/>
      <c r="T118" s="14"/>
    </row>
    <row r="119" spans="1:20">
      <c r="A119" s="7" t="s">
        <v>117</v>
      </c>
      <c r="B119" s="18">
        <v>1205667458185</v>
      </c>
      <c r="C119" s="18">
        <f t="shared" si="9"/>
        <v>1205667458185000</v>
      </c>
      <c r="D119" s="9">
        <v>899</v>
      </c>
      <c r="E119" s="34">
        <f t="shared" si="11"/>
        <v>1341120643142.3804</v>
      </c>
      <c r="F119" s="8">
        <v>47446217</v>
      </c>
      <c r="G119" s="8">
        <v>44184712</v>
      </c>
      <c r="H119" s="17">
        <f t="shared" si="12"/>
        <v>91630929</v>
      </c>
      <c r="I119" s="17">
        <f t="shared" si="13"/>
        <v>94676741079960</v>
      </c>
      <c r="J119" s="17">
        <f t="shared" si="14"/>
        <v>1136120892959520</v>
      </c>
      <c r="K119" s="39">
        <f t="shared" si="15"/>
        <v>0.11804383243484322</v>
      </c>
      <c r="L119" s="35">
        <f t="shared" si="16"/>
        <v>106.12140535892406</v>
      </c>
      <c r="M119" s="6">
        <f t="shared" si="17"/>
        <v>1.6754951676650738</v>
      </c>
      <c r="N119" s="1">
        <v>2020.09</v>
      </c>
      <c r="Q119" s="17">
        <v>1033.24</v>
      </c>
      <c r="S119" s="49"/>
      <c r="T119" s="14"/>
    </row>
    <row r="120" spans="1:20">
      <c r="A120" s="7" t="s">
        <v>118</v>
      </c>
      <c r="B120" s="18">
        <v>1176141815454</v>
      </c>
      <c r="C120" s="18">
        <f t="shared" si="9"/>
        <v>1176141815454000</v>
      </c>
      <c r="D120" s="9">
        <v>899</v>
      </c>
      <c r="E120" s="34">
        <f t="shared" si="11"/>
        <v>1308277881483.8708</v>
      </c>
      <c r="F120" s="8">
        <v>51630657</v>
      </c>
      <c r="G120" s="8">
        <v>44097421</v>
      </c>
      <c r="H120" s="17">
        <f t="shared" si="12"/>
        <v>95728078</v>
      </c>
      <c r="I120" s="17">
        <f t="shared" si="13"/>
        <v>101498566541840</v>
      </c>
      <c r="J120" s="17">
        <f t="shared" si="14"/>
        <v>1217982798502080</v>
      </c>
      <c r="K120" s="39">
        <f t="shared" si="15"/>
        <v>0.1074134941062254</v>
      </c>
      <c r="L120" s="35">
        <f t="shared" si="16"/>
        <v>96.564731201496642</v>
      </c>
      <c r="M120" s="6">
        <f t="shared" si="17"/>
        <v>1.6702322578691029</v>
      </c>
      <c r="N120" s="1">
        <v>1964.43</v>
      </c>
      <c r="Q120" s="17">
        <v>1060.28</v>
      </c>
      <c r="S120" s="49"/>
      <c r="T120" s="14"/>
    </row>
    <row r="121" spans="1:20">
      <c r="A121" s="7" t="s">
        <v>119</v>
      </c>
      <c r="B121" s="18">
        <v>1216291668332</v>
      </c>
      <c r="C121" s="18">
        <f t="shared" si="9"/>
        <v>1216291668332000</v>
      </c>
      <c r="D121" s="9">
        <v>901</v>
      </c>
      <c r="E121" s="34">
        <f t="shared" si="11"/>
        <v>1349935258970.0332</v>
      </c>
      <c r="F121" s="8">
        <v>46605342</v>
      </c>
      <c r="G121" s="8">
        <v>41343254</v>
      </c>
      <c r="H121" s="17">
        <f t="shared" si="12"/>
        <v>87948596</v>
      </c>
      <c r="I121" s="17">
        <f t="shared" si="13"/>
        <v>96312507479599.984</v>
      </c>
      <c r="J121" s="17">
        <f t="shared" si="14"/>
        <v>1155750089755199.8</v>
      </c>
      <c r="K121" s="39">
        <f t="shared" si="15"/>
        <v>0.11680165729045835</v>
      </c>
      <c r="L121" s="35">
        <f t="shared" si="16"/>
        <v>105.23829321870298</v>
      </c>
      <c r="M121" s="6">
        <f t="shared" si="17"/>
        <v>1.6285403012884281</v>
      </c>
      <c r="N121" s="1">
        <v>1980.78</v>
      </c>
      <c r="Q121" s="17">
        <v>1095.0999999999999</v>
      </c>
      <c r="S121" s="49"/>
      <c r="T121" s="14"/>
    </row>
    <row r="122" spans="1:20">
      <c r="A122" s="7" t="s">
        <v>120</v>
      </c>
      <c r="B122" s="18">
        <v>1192252867277</v>
      </c>
      <c r="C122" s="18">
        <f t="shared" si="9"/>
        <v>1192252867277000</v>
      </c>
      <c r="D122" s="9">
        <v>899</v>
      </c>
      <c r="E122" s="34">
        <f t="shared" si="11"/>
        <v>1326198962488.3203</v>
      </c>
      <c r="F122" s="8">
        <v>49461377</v>
      </c>
      <c r="G122" s="8">
        <v>43909896</v>
      </c>
      <c r="H122" s="17">
        <f t="shared" si="12"/>
        <v>93371273</v>
      </c>
      <c r="I122" s="17">
        <f t="shared" si="13"/>
        <v>103112697912090</v>
      </c>
      <c r="J122" s="17">
        <f t="shared" si="14"/>
        <v>1237352374945080</v>
      </c>
      <c r="K122" s="39">
        <f t="shared" si="15"/>
        <v>0.10718037879445487</v>
      </c>
      <c r="L122" s="35">
        <f t="shared" si="16"/>
        <v>96.355160536214939</v>
      </c>
      <c r="M122" s="6">
        <f t="shared" si="17"/>
        <v>1.6066977505997011</v>
      </c>
      <c r="N122" s="1">
        <v>1915.59</v>
      </c>
      <c r="Q122" s="17">
        <v>1104.33</v>
      </c>
      <c r="S122" s="49"/>
      <c r="T122" s="14"/>
    </row>
    <row r="123" spans="1:20">
      <c r="A123" s="7" t="s">
        <v>121</v>
      </c>
      <c r="B123" s="18">
        <v>1213492316281</v>
      </c>
      <c r="C123" s="18">
        <f t="shared" si="9"/>
        <v>1213492316281000</v>
      </c>
      <c r="D123" s="9">
        <v>893</v>
      </c>
      <c r="E123" s="34">
        <f t="shared" si="11"/>
        <v>1358893971199.3281</v>
      </c>
      <c r="F123" s="8">
        <v>45105389</v>
      </c>
      <c r="G123" s="8">
        <v>39283025</v>
      </c>
      <c r="H123" s="17">
        <f t="shared" si="12"/>
        <v>84388414</v>
      </c>
      <c r="I123" s="17">
        <f t="shared" si="13"/>
        <v>91887168468039.984</v>
      </c>
      <c r="J123" s="17">
        <f t="shared" si="14"/>
        <v>1102646021616479.8</v>
      </c>
      <c r="K123" s="39">
        <f t="shared" si="15"/>
        <v>0.12323936644755573</v>
      </c>
      <c r="L123" s="35">
        <f t="shared" si="16"/>
        <v>110.05275423766727</v>
      </c>
      <c r="M123" s="6">
        <f t="shared" si="17"/>
        <v>1.6063224907545466</v>
      </c>
      <c r="N123" s="1">
        <v>1949.26</v>
      </c>
      <c r="Q123" s="17">
        <v>1088.8599999999999</v>
      </c>
      <c r="S123" s="49"/>
      <c r="T123" s="14"/>
    </row>
    <row r="124" spans="1:20">
      <c r="A124" s="7" t="s">
        <v>122</v>
      </c>
      <c r="B124" s="18">
        <v>1235242828772</v>
      </c>
      <c r="C124" s="18">
        <f t="shared" si="9"/>
        <v>1235242828772000</v>
      </c>
      <c r="D124" s="9">
        <v>890</v>
      </c>
      <c r="E124" s="34">
        <f t="shared" si="11"/>
        <v>1387913290755.0562</v>
      </c>
      <c r="F124" s="8">
        <v>41472191</v>
      </c>
      <c r="G124" s="8">
        <v>33998316</v>
      </c>
      <c r="H124" s="17">
        <f t="shared" si="12"/>
        <v>75470507</v>
      </c>
      <c r="I124" s="17">
        <f t="shared" si="13"/>
        <v>82896804888800</v>
      </c>
      <c r="J124" s="17">
        <f t="shared" si="14"/>
        <v>994761658665600</v>
      </c>
      <c r="K124" s="39">
        <f t="shared" si="15"/>
        <v>0.13952219395114607</v>
      </c>
      <c r="L124" s="35">
        <f t="shared" si="16"/>
        <v>124.17475261652</v>
      </c>
      <c r="M124" s="6">
        <f t="shared" si="17"/>
        <v>1.6076191286001282</v>
      </c>
      <c r="N124" s="1">
        <v>1985.8</v>
      </c>
      <c r="Q124" s="17">
        <v>1098.4000000000001</v>
      </c>
      <c r="S124" s="49"/>
      <c r="T124" s="14"/>
    </row>
    <row r="125" spans="1:20">
      <c r="A125" s="7" t="s">
        <v>123</v>
      </c>
      <c r="B125" s="18">
        <v>1272317323156</v>
      </c>
      <c r="C125" s="18">
        <f t="shared" si="9"/>
        <v>1272317323156000</v>
      </c>
      <c r="D125" s="9">
        <v>888</v>
      </c>
      <c r="E125" s="34">
        <f t="shared" si="11"/>
        <v>1432789778328.8289</v>
      </c>
      <c r="F125" s="8">
        <v>46822771</v>
      </c>
      <c r="G125" s="8">
        <v>38485935</v>
      </c>
      <c r="H125" s="17">
        <f t="shared" si="12"/>
        <v>85308706</v>
      </c>
      <c r="I125" s="17">
        <f t="shared" si="13"/>
        <v>94911907034420</v>
      </c>
      <c r="J125" s="17">
        <f t="shared" si="14"/>
        <v>1138942884413040</v>
      </c>
      <c r="K125" s="39">
        <f t="shared" si="15"/>
        <v>0.12579996749066344</v>
      </c>
      <c r="L125" s="35">
        <f t="shared" si="16"/>
        <v>111.71037113170914</v>
      </c>
      <c r="M125" s="6">
        <f t="shared" si="17"/>
        <v>1.604183141150038</v>
      </c>
      <c r="N125" s="1">
        <v>2041.03</v>
      </c>
      <c r="Q125" s="17">
        <v>1112.57</v>
      </c>
      <c r="S125" s="49"/>
      <c r="T125" s="14"/>
    </row>
    <row r="126" spans="1:20">
      <c r="A126" s="7" t="s">
        <v>124</v>
      </c>
      <c r="B126" s="18">
        <v>1327284545074</v>
      </c>
      <c r="C126" s="18">
        <f t="shared" si="9"/>
        <v>1327284545074000</v>
      </c>
      <c r="D126" s="9">
        <v>883</v>
      </c>
      <c r="E126" s="34">
        <f t="shared" si="11"/>
        <v>1503153505180.0679</v>
      </c>
      <c r="F126" s="8">
        <v>46221931</v>
      </c>
      <c r="G126" s="8">
        <v>37858798</v>
      </c>
      <c r="H126" s="17">
        <f t="shared" si="12"/>
        <v>84080729</v>
      </c>
      <c r="I126" s="17">
        <f t="shared" si="13"/>
        <v>91535326433140</v>
      </c>
      <c r="J126" s="17">
        <f t="shared" si="14"/>
        <v>1098423917197680</v>
      </c>
      <c r="K126" s="39">
        <f t="shared" si="15"/>
        <v>0.13684639251255032</v>
      </c>
      <c r="L126" s="35">
        <f t="shared" si="16"/>
        <v>120.83536458858192</v>
      </c>
      <c r="M126" s="6">
        <f t="shared" si="17"/>
        <v>1.6026480590726715</v>
      </c>
      <c r="N126" s="1">
        <v>2127.17</v>
      </c>
      <c r="Q126" s="17">
        <v>1088.6600000000001</v>
      </c>
      <c r="S126" s="49"/>
      <c r="T126" s="14"/>
    </row>
    <row r="127" spans="1:20">
      <c r="A127" s="7" t="s">
        <v>125</v>
      </c>
      <c r="B127" s="18">
        <v>1318606946667</v>
      </c>
      <c r="C127" s="18">
        <f t="shared" si="9"/>
        <v>1318606946667000</v>
      </c>
      <c r="D127" s="9">
        <v>883</v>
      </c>
      <c r="E127" s="34">
        <f t="shared" si="11"/>
        <v>1493326100415.6284</v>
      </c>
      <c r="F127" s="8">
        <v>42327311</v>
      </c>
      <c r="G127" s="8">
        <v>36039800</v>
      </c>
      <c r="H127" s="17">
        <f t="shared" si="12"/>
        <v>78367111</v>
      </c>
      <c r="I127" s="17">
        <f t="shared" si="13"/>
        <v>85519677220970</v>
      </c>
      <c r="J127" s="17">
        <f t="shared" si="14"/>
        <v>1026236126651640</v>
      </c>
      <c r="K127" s="39">
        <f t="shared" si="15"/>
        <v>0.14551486364916716</v>
      </c>
      <c r="L127" s="35">
        <f t="shared" si="16"/>
        <v>128.48962460221463</v>
      </c>
      <c r="M127" s="6">
        <f t="shared" si="17"/>
        <v>1.603813786470268</v>
      </c>
      <c r="N127" s="1">
        <v>2114.8000000000002</v>
      </c>
      <c r="Q127" s="17">
        <v>1091.27</v>
      </c>
      <c r="S127" s="49"/>
      <c r="T127" s="14"/>
    </row>
    <row r="128" spans="1:20">
      <c r="A128" s="7" t="s">
        <v>126</v>
      </c>
      <c r="B128" s="18">
        <v>1293129966850</v>
      </c>
      <c r="C128" s="18">
        <f t="shared" si="9"/>
        <v>1293129966850000</v>
      </c>
      <c r="D128" s="9">
        <v>884</v>
      </c>
      <c r="E128" s="34">
        <f t="shared" si="11"/>
        <v>1462816704581.448</v>
      </c>
      <c r="F128" s="8">
        <v>46554512</v>
      </c>
      <c r="G128" s="8">
        <v>36598398</v>
      </c>
      <c r="H128" s="17">
        <f t="shared" si="12"/>
        <v>83152910</v>
      </c>
      <c r="I128" s="17">
        <f t="shared" si="13"/>
        <v>92482666502000</v>
      </c>
      <c r="J128" s="17">
        <f t="shared" si="14"/>
        <v>1109791998024000</v>
      </c>
      <c r="K128" s="39">
        <f t="shared" si="15"/>
        <v>0.13180998846504691</v>
      </c>
      <c r="L128" s="35">
        <f t="shared" si="16"/>
        <v>116.52002980310145</v>
      </c>
      <c r="M128" s="6">
        <f t="shared" si="17"/>
        <v>1.6040151053437013</v>
      </c>
      <c r="N128" s="1">
        <v>2074.1999999999998</v>
      </c>
      <c r="Q128" s="17">
        <v>1112.2</v>
      </c>
      <c r="S128" s="49"/>
      <c r="T128" s="14"/>
    </row>
    <row r="129" spans="1:20">
      <c r="A129" s="7" t="s">
        <v>127</v>
      </c>
      <c r="B129" s="18">
        <v>1268862612347</v>
      </c>
      <c r="C129" s="18">
        <f t="shared" si="9"/>
        <v>1268862612347000</v>
      </c>
      <c r="D129" s="9">
        <v>883</v>
      </c>
      <c r="E129" s="34">
        <f t="shared" si="11"/>
        <v>1436990500959.23</v>
      </c>
      <c r="F129" s="8">
        <v>45695747</v>
      </c>
      <c r="G129" s="8">
        <v>38647067</v>
      </c>
      <c r="H129" s="17">
        <f t="shared" si="12"/>
        <v>84342814</v>
      </c>
      <c r="I129" s="17">
        <f t="shared" si="13"/>
        <v>96422391821080</v>
      </c>
      <c r="J129" s="17">
        <f t="shared" si="14"/>
        <v>1157068701852960</v>
      </c>
      <c r="K129" s="39">
        <f t="shared" si="15"/>
        <v>0.12419232312290496</v>
      </c>
      <c r="L129" s="35">
        <f t="shared" si="16"/>
        <v>109.66182131752508</v>
      </c>
      <c r="M129" s="6">
        <f t="shared" si="17"/>
        <v>1.5999840961858252</v>
      </c>
      <c r="N129" s="1">
        <v>2030.16</v>
      </c>
      <c r="Q129" s="17">
        <v>1143.22</v>
      </c>
      <c r="S129" s="49"/>
      <c r="T129" s="14"/>
    </row>
    <row r="130" spans="1:20">
      <c r="A130" s="7" t="s">
        <v>128</v>
      </c>
      <c r="B130" s="18">
        <v>1212680898198</v>
      </c>
      <c r="C130" s="18">
        <f t="shared" si="9"/>
        <v>1212680898198000</v>
      </c>
      <c r="D130" s="9">
        <v>883</v>
      </c>
      <c r="E130" s="34">
        <f t="shared" si="11"/>
        <v>1373364550620.6116</v>
      </c>
      <c r="F130" s="8">
        <v>39107399</v>
      </c>
      <c r="G130" s="8">
        <v>34772163</v>
      </c>
      <c r="H130" s="17">
        <f t="shared" si="12"/>
        <v>73879562</v>
      </c>
      <c r="I130" s="17">
        <f t="shared" si="13"/>
        <v>87111391554200</v>
      </c>
      <c r="J130" s="17">
        <f t="shared" si="14"/>
        <v>1045336698650400</v>
      </c>
      <c r="K130" s="39">
        <f t="shared" si="15"/>
        <v>0.13138011440655606</v>
      </c>
      <c r="L130" s="35">
        <f t="shared" si="16"/>
        <v>116.008641020989</v>
      </c>
      <c r="M130" s="6">
        <f t="shared" si="17"/>
        <v>1.6009900072516883</v>
      </c>
      <c r="N130" s="1">
        <v>1941.49</v>
      </c>
      <c r="Q130" s="17">
        <v>1179.0999999999999</v>
      </c>
      <c r="S130" s="49"/>
      <c r="T130" s="14"/>
    </row>
    <row r="131" spans="1:20">
      <c r="A131" s="7" t="s">
        <v>129</v>
      </c>
      <c r="B131" s="18">
        <v>1230579424327</v>
      </c>
      <c r="C131" s="18">
        <f t="shared" ref="C131:C194" si="18">B131*$C$1</f>
        <v>1230579424327000</v>
      </c>
      <c r="D131" s="9">
        <v>883</v>
      </c>
      <c r="E131" s="34">
        <f t="shared" si="11"/>
        <v>1393634682137.033</v>
      </c>
      <c r="F131" s="8">
        <v>43432312</v>
      </c>
      <c r="G131" s="8">
        <v>34540504</v>
      </c>
      <c r="H131" s="17">
        <f t="shared" si="12"/>
        <v>77972816</v>
      </c>
      <c r="I131" s="17">
        <f t="shared" si="13"/>
        <v>92379073484160</v>
      </c>
      <c r="J131" s="17">
        <f t="shared" si="14"/>
        <v>1108548881809920</v>
      </c>
      <c r="K131" s="39">
        <f t="shared" si="15"/>
        <v>0.12571702565444434</v>
      </c>
      <c r="L131" s="35">
        <f t="shared" si="16"/>
        <v>111.00813365287433</v>
      </c>
      <c r="M131" s="6">
        <f t="shared" ref="M131:M162" si="19">N131/(C131/$M$1)</f>
        <v>1.5950291067750093</v>
      </c>
      <c r="N131" s="1">
        <v>1962.81</v>
      </c>
      <c r="Q131" s="17">
        <v>1184.76</v>
      </c>
      <c r="S131" s="49"/>
      <c r="T131" s="14"/>
    </row>
    <row r="132" spans="1:20">
      <c r="A132" s="7" t="s">
        <v>130</v>
      </c>
      <c r="B132" s="18">
        <v>1284928131690</v>
      </c>
      <c r="C132" s="18">
        <f t="shared" si="18"/>
        <v>1284928131690000</v>
      </c>
      <c r="D132" s="9">
        <v>884</v>
      </c>
      <c r="E132" s="34">
        <f t="shared" ref="E132:E195" si="20">C132/D132</f>
        <v>1453538610509.0498</v>
      </c>
      <c r="F132" s="8">
        <v>43352046</v>
      </c>
      <c r="G132" s="8">
        <v>36762975</v>
      </c>
      <c r="H132" s="17">
        <f t="shared" ref="H132:H195" si="21">SUM(F132:G132)</f>
        <v>80115021</v>
      </c>
      <c r="I132" s="17">
        <f t="shared" ref="I132:I195" si="22">H132*$C$1*Q132</f>
        <v>91986464811780</v>
      </c>
      <c r="J132" s="17">
        <f t="shared" ref="J132:J195" si="23">I132*12</f>
        <v>1103837577741360</v>
      </c>
      <c r="K132" s="39">
        <f t="shared" ref="K132:K195" si="24">E132/J132*100</f>
        <v>0.13168047906859973</v>
      </c>
      <c r="L132" s="35">
        <f t="shared" ref="L132:L195" si="25">C132/J132*100</f>
        <v>116.40554349664217</v>
      </c>
      <c r="M132" s="6">
        <f t="shared" si="19"/>
        <v>1.579442421679057</v>
      </c>
      <c r="N132" s="1">
        <v>2029.47</v>
      </c>
      <c r="Q132" s="17">
        <v>1148.18</v>
      </c>
      <c r="S132" s="49"/>
      <c r="T132" s="14"/>
    </row>
    <row r="133" spans="1:20">
      <c r="A133" s="7" t="s">
        <v>131</v>
      </c>
      <c r="B133" s="18">
        <v>1263656186094</v>
      </c>
      <c r="C133" s="18">
        <f t="shared" si="18"/>
        <v>1263656186094000</v>
      </c>
      <c r="D133" s="9">
        <v>885</v>
      </c>
      <c r="E133" s="34">
        <f t="shared" si="20"/>
        <v>1427860097281.356</v>
      </c>
      <c r="F133" s="8">
        <v>44285052</v>
      </c>
      <c r="G133" s="8">
        <v>34049682</v>
      </c>
      <c r="H133" s="17">
        <f t="shared" si="21"/>
        <v>78334734</v>
      </c>
      <c r="I133" s="17">
        <f t="shared" si="22"/>
        <v>90239263525980</v>
      </c>
      <c r="J133" s="17">
        <f t="shared" si="23"/>
        <v>1082871162311760</v>
      </c>
      <c r="K133" s="39">
        <f t="shared" si="24"/>
        <v>0.13185872400859755</v>
      </c>
      <c r="L133" s="35">
        <f t="shared" si="25"/>
        <v>116.69497074760882</v>
      </c>
      <c r="M133" s="6">
        <f t="shared" si="19"/>
        <v>1.5763544086760184</v>
      </c>
      <c r="N133" s="1">
        <v>1991.97</v>
      </c>
      <c r="Q133" s="17">
        <v>1151.97</v>
      </c>
      <c r="S133" s="49"/>
      <c r="T133" s="14"/>
    </row>
    <row r="134" spans="1:20">
      <c r="A134" s="7" t="s">
        <v>132</v>
      </c>
      <c r="B134" s="18">
        <v>1242832089301</v>
      </c>
      <c r="C134" s="18">
        <f t="shared" si="18"/>
        <v>1242832089301000</v>
      </c>
      <c r="D134" s="9">
        <v>887</v>
      </c>
      <c r="E134" s="34">
        <f t="shared" si="20"/>
        <v>1401163573056.3699</v>
      </c>
      <c r="F134" s="8">
        <v>42379843</v>
      </c>
      <c r="G134" s="8">
        <v>35462311</v>
      </c>
      <c r="H134" s="17">
        <f t="shared" si="21"/>
        <v>77842154</v>
      </c>
      <c r="I134" s="17">
        <f t="shared" si="22"/>
        <v>91249686604960</v>
      </c>
      <c r="J134" s="17">
        <f t="shared" si="23"/>
        <v>1094996239259520</v>
      </c>
      <c r="K134" s="39">
        <f t="shared" si="24"/>
        <v>0.12796058313441261</v>
      </c>
      <c r="L134" s="35">
        <f t="shared" si="25"/>
        <v>113.50103724022401</v>
      </c>
      <c r="M134" s="6">
        <f t="shared" si="19"/>
        <v>1.5780973285804762</v>
      </c>
      <c r="N134" s="1">
        <v>1961.31</v>
      </c>
      <c r="Q134" s="17">
        <v>1172.24</v>
      </c>
      <c r="S134" s="49"/>
      <c r="T134" s="14"/>
    </row>
    <row r="135" spans="1:20">
      <c r="A135" s="7" t="s">
        <v>133</v>
      </c>
      <c r="B135" s="18">
        <v>1207457689754</v>
      </c>
      <c r="C135" s="18">
        <f t="shared" si="18"/>
        <v>1207457689754000</v>
      </c>
      <c r="D135" s="9">
        <v>885</v>
      </c>
      <c r="E135" s="34">
        <f t="shared" si="20"/>
        <v>1364358971473.4463</v>
      </c>
      <c r="F135" s="8">
        <v>36260420</v>
      </c>
      <c r="G135" s="8">
        <v>31321901</v>
      </c>
      <c r="H135" s="17">
        <f t="shared" si="21"/>
        <v>67582321</v>
      </c>
      <c r="I135" s="17">
        <f t="shared" si="22"/>
        <v>81211647676070</v>
      </c>
      <c r="J135" s="17">
        <f t="shared" si="23"/>
        <v>974539772112840</v>
      </c>
      <c r="K135" s="39">
        <f t="shared" si="24"/>
        <v>0.14000033764814576</v>
      </c>
      <c r="L135" s="35">
        <f t="shared" si="25"/>
        <v>123.900298818609</v>
      </c>
      <c r="M135" s="6">
        <f t="shared" si="19"/>
        <v>1.5835420290292335</v>
      </c>
      <c r="N135" s="1">
        <v>1912.06</v>
      </c>
      <c r="Q135" s="17">
        <v>1201.67</v>
      </c>
      <c r="S135" s="49"/>
      <c r="T135" s="14"/>
    </row>
    <row r="136" spans="1:20">
      <c r="A136" s="7" t="s">
        <v>134</v>
      </c>
      <c r="B136" s="18">
        <v>1213244564069</v>
      </c>
      <c r="C136" s="18">
        <f t="shared" si="18"/>
        <v>1213244564069000</v>
      </c>
      <c r="D136" s="9">
        <v>886</v>
      </c>
      <c r="E136" s="34">
        <f t="shared" si="20"/>
        <v>1369350523779.9097</v>
      </c>
      <c r="F136" s="8">
        <v>35924541</v>
      </c>
      <c r="G136" s="8">
        <v>29163323</v>
      </c>
      <c r="H136" s="17">
        <f t="shared" si="21"/>
        <v>65087864</v>
      </c>
      <c r="I136" s="17">
        <f t="shared" si="22"/>
        <v>79234711240400</v>
      </c>
      <c r="J136" s="17">
        <f t="shared" si="23"/>
        <v>950816534884800</v>
      </c>
      <c r="K136" s="39">
        <f t="shared" si="24"/>
        <v>0.14401837510596288</v>
      </c>
      <c r="L136" s="35">
        <f t="shared" si="25"/>
        <v>127.60028034388311</v>
      </c>
      <c r="M136" s="6">
        <f t="shared" si="19"/>
        <v>1.5797804142405332</v>
      </c>
      <c r="N136" s="1">
        <v>1916.66</v>
      </c>
      <c r="Q136" s="17">
        <v>1217.3499999999999</v>
      </c>
      <c r="S136" s="49"/>
      <c r="T136" s="14"/>
    </row>
    <row r="137" spans="1:20">
      <c r="A137" s="7" t="s">
        <v>135</v>
      </c>
      <c r="B137" s="18">
        <v>1265001895756</v>
      </c>
      <c r="C137" s="18">
        <f t="shared" si="18"/>
        <v>1265001895756000</v>
      </c>
      <c r="D137" s="9">
        <v>886</v>
      </c>
      <c r="E137" s="34">
        <f t="shared" si="20"/>
        <v>1427767376699.7742</v>
      </c>
      <c r="F137" s="8">
        <v>43002468</v>
      </c>
      <c r="G137" s="8">
        <v>33344423</v>
      </c>
      <c r="H137" s="17">
        <f t="shared" si="21"/>
        <v>76346891</v>
      </c>
      <c r="I137" s="17">
        <f t="shared" si="22"/>
        <v>90716139355110</v>
      </c>
      <c r="J137" s="17">
        <f t="shared" si="23"/>
        <v>1088593672261320</v>
      </c>
      <c r="K137" s="39">
        <f t="shared" si="24"/>
        <v>0.13115705272600872</v>
      </c>
      <c r="L137" s="35">
        <f t="shared" si="25"/>
        <v>116.20514871524375</v>
      </c>
      <c r="M137" s="6">
        <f t="shared" si="19"/>
        <v>1.577744671131283</v>
      </c>
      <c r="N137" s="1">
        <v>1995.85</v>
      </c>
      <c r="Q137" s="17">
        <v>1188.21</v>
      </c>
      <c r="S137" s="49"/>
      <c r="T137" s="14"/>
    </row>
    <row r="138" spans="1:20">
      <c r="A138" s="7" t="s">
        <v>136</v>
      </c>
      <c r="B138" s="18">
        <v>1261953135803</v>
      </c>
      <c r="C138" s="18">
        <f t="shared" si="18"/>
        <v>1261953135803000</v>
      </c>
      <c r="D138" s="9">
        <v>885</v>
      </c>
      <c r="E138" s="34">
        <f t="shared" si="20"/>
        <v>1425935746670.0564</v>
      </c>
      <c r="F138" s="8">
        <v>41081553</v>
      </c>
      <c r="G138" s="8">
        <v>32388783</v>
      </c>
      <c r="H138" s="17">
        <f t="shared" si="21"/>
        <v>73470336</v>
      </c>
      <c r="I138" s="17">
        <f t="shared" si="22"/>
        <v>84307945263360</v>
      </c>
      <c r="J138" s="17">
        <f t="shared" si="23"/>
        <v>1011695343160320</v>
      </c>
      <c r="K138" s="39">
        <f t="shared" si="24"/>
        <v>0.14094517250773717</v>
      </c>
      <c r="L138" s="35">
        <f t="shared" si="25"/>
        <v>124.73647766934739</v>
      </c>
      <c r="M138" s="6">
        <f t="shared" si="19"/>
        <v>1.5802092355284589</v>
      </c>
      <c r="N138" s="1">
        <v>1994.15</v>
      </c>
      <c r="Q138" s="17">
        <v>1147.51</v>
      </c>
      <c r="S138" s="49"/>
      <c r="T138" s="14"/>
    </row>
    <row r="139" spans="1:20">
      <c r="A139" s="7" t="s">
        <v>137</v>
      </c>
      <c r="B139" s="18">
        <v>1255356335024</v>
      </c>
      <c r="C139" s="18">
        <f t="shared" si="18"/>
        <v>1255356335024000</v>
      </c>
      <c r="D139" s="9">
        <v>885</v>
      </c>
      <c r="E139" s="34">
        <f t="shared" si="20"/>
        <v>1418481734490.3955</v>
      </c>
      <c r="F139" s="8">
        <v>39733794</v>
      </c>
      <c r="G139" s="8">
        <v>33025444</v>
      </c>
      <c r="H139" s="17">
        <f t="shared" si="21"/>
        <v>72759238</v>
      </c>
      <c r="I139" s="17">
        <f t="shared" si="22"/>
        <v>85238174909380</v>
      </c>
      <c r="J139" s="17">
        <f t="shared" si="23"/>
        <v>1022858098912560</v>
      </c>
      <c r="K139" s="39">
        <f t="shared" si="24"/>
        <v>0.13867825224226493</v>
      </c>
      <c r="L139" s="35">
        <f t="shared" si="25"/>
        <v>122.73025323440446</v>
      </c>
      <c r="M139" s="6">
        <f t="shared" si="19"/>
        <v>1.5799498076074803</v>
      </c>
      <c r="N139" s="1">
        <v>1983.4</v>
      </c>
      <c r="Q139" s="17">
        <v>1171.51</v>
      </c>
      <c r="S139" s="49"/>
      <c r="T139" s="14"/>
    </row>
    <row r="140" spans="1:20">
      <c r="A140" s="7" t="s">
        <v>138</v>
      </c>
      <c r="B140" s="18">
        <v>1250198141816</v>
      </c>
      <c r="C140" s="18">
        <f t="shared" si="18"/>
        <v>1250198141816000</v>
      </c>
      <c r="D140" s="9">
        <v>885</v>
      </c>
      <c r="E140" s="34">
        <f t="shared" si="20"/>
        <v>1412653267588.7007</v>
      </c>
      <c r="F140" s="8">
        <v>45209071</v>
      </c>
      <c r="G140" s="8">
        <v>33890231</v>
      </c>
      <c r="H140" s="17">
        <f t="shared" si="21"/>
        <v>79099302</v>
      </c>
      <c r="I140" s="17">
        <f t="shared" si="22"/>
        <v>92585732991000</v>
      </c>
      <c r="J140" s="17">
        <f t="shared" si="23"/>
        <v>1111028795892000</v>
      </c>
      <c r="K140" s="39">
        <f t="shared" si="24"/>
        <v>0.12714821369274579</v>
      </c>
      <c r="L140" s="35">
        <f t="shared" si="25"/>
        <v>112.52616911808002</v>
      </c>
      <c r="M140" s="6">
        <f t="shared" si="19"/>
        <v>1.5760301780147656</v>
      </c>
      <c r="N140" s="1">
        <v>1970.35</v>
      </c>
      <c r="Q140" s="17">
        <v>1170.5</v>
      </c>
      <c r="S140" s="49"/>
      <c r="T140" s="14"/>
    </row>
    <row r="141" spans="1:20">
      <c r="A141" s="7" t="s">
        <v>139</v>
      </c>
      <c r="B141" s="18">
        <v>1283158113812</v>
      </c>
      <c r="C141" s="18">
        <f t="shared" si="18"/>
        <v>1283158113812000</v>
      </c>
      <c r="D141" s="9">
        <v>889</v>
      </c>
      <c r="E141" s="34">
        <f t="shared" si="20"/>
        <v>1443372456481.4399</v>
      </c>
      <c r="F141" s="8">
        <v>40881700</v>
      </c>
      <c r="G141" s="8">
        <v>33371802</v>
      </c>
      <c r="H141" s="17">
        <f t="shared" si="21"/>
        <v>74253502</v>
      </c>
      <c r="I141" s="17">
        <f t="shared" si="22"/>
        <v>84952689103180</v>
      </c>
      <c r="J141" s="17">
        <f t="shared" si="23"/>
        <v>1019432269238160</v>
      </c>
      <c r="K141" s="39">
        <f t="shared" si="24"/>
        <v>0.14158591012231719</v>
      </c>
      <c r="L141" s="35">
        <f t="shared" si="25"/>
        <v>125.86987409873997</v>
      </c>
      <c r="M141" s="6">
        <f t="shared" si="19"/>
        <v>1.5712716759513856</v>
      </c>
      <c r="N141" s="1">
        <v>2016.19</v>
      </c>
      <c r="Q141" s="17">
        <v>1144.0899999999999</v>
      </c>
      <c r="S141" s="49"/>
      <c r="T141" s="14"/>
    </row>
    <row r="142" spans="1:20">
      <c r="A142" s="7" t="s">
        <v>140</v>
      </c>
      <c r="B142" s="18">
        <v>1296942351421</v>
      </c>
      <c r="C142" s="18">
        <f t="shared" si="18"/>
        <v>1296942351421000</v>
      </c>
      <c r="D142" s="9">
        <v>890</v>
      </c>
      <c r="E142" s="34">
        <f t="shared" si="20"/>
        <v>1457238597102.2471</v>
      </c>
      <c r="F142" s="8">
        <v>40124791</v>
      </c>
      <c r="G142" s="8">
        <v>35103611</v>
      </c>
      <c r="H142" s="17">
        <f t="shared" si="21"/>
        <v>75228402</v>
      </c>
      <c r="I142" s="17">
        <f t="shared" si="22"/>
        <v>83629909935360</v>
      </c>
      <c r="J142" s="17">
        <f t="shared" si="23"/>
        <v>1003558919224320</v>
      </c>
      <c r="K142" s="39">
        <f t="shared" si="24"/>
        <v>0.14520707944368522</v>
      </c>
      <c r="L142" s="35">
        <f t="shared" si="25"/>
        <v>129.23430070487984</v>
      </c>
      <c r="M142" s="6">
        <f t="shared" si="19"/>
        <v>1.5688052732418891</v>
      </c>
      <c r="N142" s="1">
        <v>2034.65</v>
      </c>
      <c r="Q142" s="17">
        <v>1111.68</v>
      </c>
      <c r="S142" s="49"/>
      <c r="T142" s="14"/>
    </row>
    <row r="143" spans="1:20">
      <c r="A143" s="7" t="s">
        <v>141</v>
      </c>
      <c r="B143" s="18">
        <v>1301803836991</v>
      </c>
      <c r="C143" s="18">
        <f t="shared" si="18"/>
        <v>1301803836991000</v>
      </c>
      <c r="D143" s="9">
        <v>892</v>
      </c>
      <c r="E143" s="34">
        <f t="shared" si="20"/>
        <v>1459421341918.1614</v>
      </c>
      <c r="F143" s="8">
        <v>40846252</v>
      </c>
      <c r="G143" s="8">
        <v>33988443</v>
      </c>
      <c r="H143" s="17">
        <f t="shared" si="21"/>
        <v>74834695</v>
      </c>
      <c r="I143" s="17">
        <f t="shared" si="22"/>
        <v>82878676365550</v>
      </c>
      <c r="J143" s="17">
        <f t="shared" si="23"/>
        <v>994544116386600</v>
      </c>
      <c r="K143" s="39">
        <f t="shared" si="24"/>
        <v>0.14674274553255251</v>
      </c>
      <c r="L143" s="35">
        <f t="shared" si="25"/>
        <v>130.89452901503685</v>
      </c>
      <c r="M143" s="6">
        <f t="shared" si="19"/>
        <v>1.569844812198175</v>
      </c>
      <c r="N143" s="1">
        <v>2043.63</v>
      </c>
      <c r="Q143" s="17">
        <v>1107.49</v>
      </c>
      <c r="S143" s="49"/>
      <c r="T143" s="14"/>
    </row>
    <row r="144" spans="1:20">
      <c r="A144" s="7" t="s">
        <v>142</v>
      </c>
      <c r="B144" s="18">
        <v>1279754772935</v>
      </c>
      <c r="C144" s="18">
        <f t="shared" si="18"/>
        <v>1279754772935000</v>
      </c>
      <c r="D144" s="9">
        <v>895</v>
      </c>
      <c r="E144" s="34">
        <f t="shared" si="20"/>
        <v>1429893601044.6926</v>
      </c>
      <c r="F144" s="8">
        <v>41983329</v>
      </c>
      <c r="G144" s="8">
        <v>35050112</v>
      </c>
      <c r="H144" s="17">
        <f t="shared" si="21"/>
        <v>77033441</v>
      </c>
      <c r="I144" s="17">
        <f t="shared" si="22"/>
        <v>86684190488480</v>
      </c>
      <c r="J144" s="17">
        <f t="shared" si="23"/>
        <v>1040210285861760</v>
      </c>
      <c r="K144" s="39">
        <f t="shared" si="24"/>
        <v>0.13746197480253719</v>
      </c>
      <c r="L144" s="35">
        <f t="shared" si="25"/>
        <v>123.0284674482708</v>
      </c>
      <c r="M144" s="6">
        <f t="shared" si="19"/>
        <v>1.5691990703768981</v>
      </c>
      <c r="N144" s="1">
        <v>2008.19</v>
      </c>
      <c r="Q144" s="17">
        <v>1125.28</v>
      </c>
      <c r="S144" s="49"/>
      <c r="T144" s="14"/>
    </row>
    <row r="145" spans="1:20">
      <c r="A145" s="7" t="s">
        <v>143</v>
      </c>
      <c r="B145" s="18">
        <v>1277304960714</v>
      </c>
      <c r="C145" s="18">
        <f t="shared" si="18"/>
        <v>1277304960714000</v>
      </c>
      <c r="D145" s="9">
        <v>895</v>
      </c>
      <c r="E145" s="34">
        <f t="shared" si="20"/>
        <v>1427156380686.0334</v>
      </c>
      <c r="F145" s="8">
        <v>45309141</v>
      </c>
      <c r="G145" s="8">
        <v>37240858</v>
      </c>
      <c r="H145" s="17">
        <f t="shared" si="21"/>
        <v>82549999</v>
      </c>
      <c r="I145" s="17">
        <f t="shared" si="22"/>
        <v>95893380838360.016</v>
      </c>
      <c r="J145" s="17">
        <f t="shared" si="23"/>
        <v>1150720570060320.2</v>
      </c>
      <c r="K145" s="39">
        <f t="shared" si="24"/>
        <v>0.12402284427845264</v>
      </c>
      <c r="L145" s="35">
        <f t="shared" si="25"/>
        <v>111.00044562921512</v>
      </c>
      <c r="M145" s="6">
        <f t="shared" si="19"/>
        <v>1.5528633028178767</v>
      </c>
      <c r="N145" s="1">
        <v>1983.48</v>
      </c>
      <c r="Q145" s="17">
        <v>1161.6400000000001</v>
      </c>
      <c r="S145" s="49"/>
      <c r="T145" s="14"/>
    </row>
    <row r="146" spans="1:20">
      <c r="A146" s="7" t="s">
        <v>144</v>
      </c>
      <c r="B146" s="18">
        <v>1308440373892</v>
      </c>
      <c r="C146" s="18">
        <f t="shared" si="18"/>
        <v>1308440373892000</v>
      </c>
      <c r="D146" s="9">
        <v>896</v>
      </c>
      <c r="E146" s="34">
        <f t="shared" si="20"/>
        <v>1460312917290.1785</v>
      </c>
      <c r="F146" s="8">
        <v>45068880</v>
      </c>
      <c r="G146" s="8">
        <v>38303957</v>
      </c>
      <c r="H146" s="17">
        <f t="shared" si="21"/>
        <v>83372837</v>
      </c>
      <c r="I146" s="17">
        <f t="shared" si="22"/>
        <v>98570037728360</v>
      </c>
      <c r="J146" s="17">
        <f t="shared" si="23"/>
        <v>1182840452740320</v>
      </c>
      <c r="K146" s="39">
        <f t="shared" si="24"/>
        <v>0.12345814804583578</v>
      </c>
      <c r="L146" s="35">
        <f t="shared" si="25"/>
        <v>110.61850064906886</v>
      </c>
      <c r="M146" s="6">
        <f t="shared" si="19"/>
        <v>1.5487599132792169</v>
      </c>
      <c r="N146" s="1">
        <v>2026.46</v>
      </c>
      <c r="Q146" s="17">
        <v>1182.28</v>
      </c>
      <c r="S146" s="49"/>
      <c r="T146" s="14"/>
    </row>
    <row r="147" spans="1:20">
      <c r="A147" s="19">
        <v>42736</v>
      </c>
      <c r="B147" s="18">
        <v>1338409356638</v>
      </c>
      <c r="C147" s="18">
        <f t="shared" si="18"/>
        <v>1338409356638000</v>
      </c>
      <c r="D147" s="9">
        <v>890</v>
      </c>
      <c r="E147" s="34">
        <f t="shared" si="20"/>
        <v>1503830737795.5056</v>
      </c>
      <c r="F147" s="8">
        <v>40257000</v>
      </c>
      <c r="G147" s="8">
        <v>37645403</v>
      </c>
      <c r="H147" s="17">
        <f t="shared" si="21"/>
        <v>77902403</v>
      </c>
      <c r="I147" s="17">
        <f t="shared" si="22"/>
        <v>92322137795300</v>
      </c>
      <c r="J147" s="17">
        <f t="shared" si="23"/>
        <v>1107865653543600</v>
      </c>
      <c r="K147" s="39">
        <f t="shared" si="24"/>
        <v>0.13574125463546763</v>
      </c>
      <c r="L147" s="35">
        <f t="shared" si="25"/>
        <v>120.80971662556618</v>
      </c>
      <c r="M147" s="6">
        <f t="shared" si="19"/>
        <v>1.544796432978925</v>
      </c>
      <c r="N147" s="1">
        <v>2067.5700000000002</v>
      </c>
      <c r="Q147" s="17">
        <v>1185.0999999999999</v>
      </c>
      <c r="S147" s="49"/>
      <c r="T147" s="14"/>
    </row>
    <row r="148" spans="1:20">
      <c r="A148" s="7" t="s">
        <v>145</v>
      </c>
      <c r="B148" s="18">
        <v>1351894956403</v>
      </c>
      <c r="C148" s="18">
        <f t="shared" si="18"/>
        <v>1351894956403000</v>
      </c>
      <c r="D148" s="9">
        <v>891</v>
      </c>
      <c r="E148" s="34">
        <f t="shared" si="20"/>
        <v>1517278290014.5903</v>
      </c>
      <c r="F148" s="8">
        <v>43166536</v>
      </c>
      <c r="G148" s="8">
        <v>36203282</v>
      </c>
      <c r="H148" s="17">
        <f t="shared" si="21"/>
        <v>79369818</v>
      </c>
      <c r="I148" s="17">
        <f t="shared" si="22"/>
        <v>90872092024560</v>
      </c>
      <c r="J148" s="17">
        <f t="shared" si="23"/>
        <v>1090465104294720</v>
      </c>
      <c r="K148" s="39">
        <f t="shared" si="24"/>
        <v>0.13914047171605001</v>
      </c>
      <c r="L148" s="35">
        <f t="shared" si="25"/>
        <v>123.97416029900057</v>
      </c>
      <c r="M148" s="6">
        <f t="shared" si="19"/>
        <v>1.5471912148893925</v>
      </c>
      <c r="N148" s="1">
        <v>2091.64</v>
      </c>
      <c r="Q148" s="17">
        <v>1144.92</v>
      </c>
      <c r="S148" s="49"/>
      <c r="T148" s="14"/>
    </row>
    <row r="149" spans="1:20">
      <c r="A149" s="7" t="s">
        <v>146</v>
      </c>
      <c r="B149" s="18">
        <v>1400961584517</v>
      </c>
      <c r="C149" s="18">
        <f t="shared" si="18"/>
        <v>1400961584517000</v>
      </c>
      <c r="D149" s="9">
        <v>889</v>
      </c>
      <c r="E149" s="34">
        <f t="shared" si="20"/>
        <v>1575884796982.0022</v>
      </c>
      <c r="F149" s="8">
        <v>48637832</v>
      </c>
      <c r="G149" s="8">
        <v>42579492</v>
      </c>
      <c r="H149" s="17">
        <f t="shared" si="21"/>
        <v>91217324</v>
      </c>
      <c r="I149" s="17">
        <f t="shared" si="22"/>
        <v>103510682755480</v>
      </c>
      <c r="J149" s="17">
        <f t="shared" si="23"/>
        <v>1242128193065760</v>
      </c>
      <c r="K149" s="39">
        <f t="shared" si="24"/>
        <v>0.1268697390317243</v>
      </c>
      <c r="L149" s="35">
        <f t="shared" si="25"/>
        <v>112.78719799920289</v>
      </c>
      <c r="M149" s="6">
        <f t="shared" si="19"/>
        <v>1.5419623377787108</v>
      </c>
      <c r="N149" s="1">
        <v>2160.23</v>
      </c>
      <c r="Q149" s="17">
        <v>1134.77</v>
      </c>
      <c r="S149" s="49"/>
      <c r="T149" s="14"/>
    </row>
    <row r="150" spans="1:20">
      <c r="A150" s="7" t="s">
        <v>147</v>
      </c>
      <c r="B150" s="18">
        <v>1430873637911</v>
      </c>
      <c r="C150" s="18">
        <f t="shared" si="18"/>
        <v>1430873637911000</v>
      </c>
      <c r="D150" s="9">
        <v>885</v>
      </c>
      <c r="E150" s="34">
        <f t="shared" si="20"/>
        <v>1616806370520.9041</v>
      </c>
      <c r="F150" s="8">
        <v>50843799</v>
      </c>
      <c r="G150" s="8">
        <v>37959391</v>
      </c>
      <c r="H150" s="17">
        <f t="shared" si="21"/>
        <v>88803190</v>
      </c>
      <c r="I150" s="17">
        <f t="shared" si="22"/>
        <v>100590037408700</v>
      </c>
      <c r="J150" s="17">
        <f t="shared" si="23"/>
        <v>1207080448904400</v>
      </c>
      <c r="K150" s="39">
        <f t="shared" si="24"/>
        <v>0.1339435471752019</v>
      </c>
      <c r="L150" s="35">
        <f t="shared" si="25"/>
        <v>118.5400392500537</v>
      </c>
      <c r="M150" s="6">
        <f t="shared" si="19"/>
        <v>1.5413240845081373</v>
      </c>
      <c r="N150" s="1">
        <v>2205.44</v>
      </c>
      <c r="Q150" s="17">
        <v>1132.73</v>
      </c>
      <c r="S150" s="49"/>
      <c r="T150" s="14"/>
    </row>
    <row r="151" spans="1:20">
      <c r="A151" s="7" t="s">
        <v>148</v>
      </c>
      <c r="B151" s="18">
        <v>1519224318668</v>
      </c>
      <c r="C151" s="18">
        <f t="shared" si="18"/>
        <v>1519224318668000</v>
      </c>
      <c r="D151" s="9">
        <v>891</v>
      </c>
      <c r="E151" s="34">
        <f t="shared" si="20"/>
        <v>1705077798729.5173</v>
      </c>
      <c r="F151" s="8">
        <v>44926979</v>
      </c>
      <c r="G151" s="8">
        <v>39287764</v>
      </c>
      <c r="H151" s="17">
        <f t="shared" si="21"/>
        <v>84214743</v>
      </c>
      <c r="I151" s="17">
        <f t="shared" si="22"/>
        <v>94765166003040</v>
      </c>
      <c r="J151" s="17">
        <f t="shared" si="23"/>
        <v>1137181992036480</v>
      </c>
      <c r="K151" s="39">
        <f t="shared" si="24"/>
        <v>0.14993886736423273</v>
      </c>
      <c r="L151" s="35">
        <f t="shared" si="25"/>
        <v>133.59553082153138</v>
      </c>
      <c r="M151" s="6">
        <f t="shared" si="19"/>
        <v>1.5451174465519986</v>
      </c>
      <c r="N151" s="1">
        <v>2347.38</v>
      </c>
      <c r="Q151" s="17">
        <v>1125.28</v>
      </c>
      <c r="S151" s="49"/>
      <c r="T151" s="14"/>
    </row>
    <row r="152" spans="1:20">
      <c r="A152" s="7" t="s">
        <v>149</v>
      </c>
      <c r="B152" s="18">
        <v>1549261008078</v>
      </c>
      <c r="C152" s="18">
        <f t="shared" si="18"/>
        <v>1549261008078000</v>
      </c>
      <c r="D152" s="9">
        <v>883</v>
      </c>
      <c r="E152" s="34">
        <f t="shared" si="20"/>
        <v>1754542478004.53</v>
      </c>
      <c r="F152" s="8">
        <v>51272452</v>
      </c>
      <c r="G152" s="8">
        <v>40551012</v>
      </c>
      <c r="H152" s="17">
        <f t="shared" si="21"/>
        <v>91823464</v>
      </c>
      <c r="I152" s="17">
        <f t="shared" si="22"/>
        <v>103764187258560</v>
      </c>
      <c r="J152" s="17">
        <f t="shared" si="23"/>
        <v>1245170247102720</v>
      </c>
      <c r="K152" s="39">
        <f t="shared" si="24"/>
        <v>0.14090783827247919</v>
      </c>
      <c r="L152" s="35">
        <f t="shared" si="25"/>
        <v>124.42162119459911</v>
      </c>
      <c r="M152" s="6">
        <f t="shared" si="19"/>
        <v>1.5438263711078835</v>
      </c>
      <c r="N152" s="1">
        <v>2391.79</v>
      </c>
      <c r="Q152" s="17">
        <v>1130.04</v>
      </c>
      <c r="S152" s="49"/>
      <c r="T152" s="14"/>
    </row>
    <row r="153" spans="1:20">
      <c r="A153" s="7" t="s">
        <v>150</v>
      </c>
      <c r="B153" s="18">
        <v>1560654851501</v>
      </c>
      <c r="C153" s="18">
        <f t="shared" si="18"/>
        <v>1560654851501000</v>
      </c>
      <c r="D153" s="9">
        <v>882</v>
      </c>
      <c r="E153" s="34">
        <f t="shared" si="20"/>
        <v>1769449945012.4717</v>
      </c>
      <c r="F153" s="8">
        <v>48830440</v>
      </c>
      <c r="G153" s="8">
        <v>38607157</v>
      </c>
      <c r="H153" s="17">
        <f t="shared" si="21"/>
        <v>87437597</v>
      </c>
      <c r="I153" s="17">
        <f t="shared" si="22"/>
        <v>99189210036800.016</v>
      </c>
      <c r="J153" s="17">
        <f t="shared" si="23"/>
        <v>1190270520441600.2</v>
      </c>
      <c r="K153" s="39">
        <f t="shared" si="24"/>
        <v>0.14865947821306968</v>
      </c>
      <c r="L153" s="35">
        <f t="shared" si="25"/>
        <v>131.11765978392745</v>
      </c>
      <c r="M153" s="6">
        <f t="shared" si="19"/>
        <v>1.5395524498508635</v>
      </c>
      <c r="N153" s="1">
        <v>2402.71</v>
      </c>
      <c r="Q153" s="17">
        <v>1134.4000000000001</v>
      </c>
      <c r="S153" s="49"/>
      <c r="T153" s="14"/>
    </row>
    <row r="154" spans="1:20">
      <c r="A154" s="7" t="s">
        <v>151</v>
      </c>
      <c r="B154" s="18">
        <v>1535629495111</v>
      </c>
      <c r="C154" s="18">
        <f t="shared" si="18"/>
        <v>1535629495111000</v>
      </c>
      <c r="D154" s="9">
        <v>880</v>
      </c>
      <c r="E154" s="34">
        <f t="shared" si="20"/>
        <v>1745033517171.5908</v>
      </c>
      <c r="F154" s="8">
        <v>47105569</v>
      </c>
      <c r="G154" s="8">
        <v>40549772</v>
      </c>
      <c r="H154" s="17">
        <f t="shared" si="21"/>
        <v>87655341</v>
      </c>
      <c r="I154" s="17">
        <f t="shared" si="22"/>
        <v>99119783049390</v>
      </c>
      <c r="J154" s="17">
        <f t="shared" si="23"/>
        <v>1189437396592680</v>
      </c>
      <c r="K154" s="39">
        <f t="shared" si="24"/>
        <v>0.14671083338816304</v>
      </c>
      <c r="L154" s="35">
        <f t="shared" si="25"/>
        <v>129.10553338158348</v>
      </c>
      <c r="M154" s="6">
        <f t="shared" si="19"/>
        <v>1.5389063621946004</v>
      </c>
      <c r="N154" s="1">
        <v>2363.19</v>
      </c>
      <c r="Q154" s="17">
        <v>1130.79</v>
      </c>
      <c r="S154" s="49"/>
      <c r="T154" s="14"/>
    </row>
    <row r="155" spans="1:20">
      <c r="A155" s="7" t="s">
        <v>152</v>
      </c>
      <c r="B155" s="18">
        <v>1558243982037</v>
      </c>
      <c r="C155" s="18">
        <f t="shared" si="18"/>
        <v>1558243982037000</v>
      </c>
      <c r="D155" s="9">
        <v>878</v>
      </c>
      <c r="E155" s="34">
        <f t="shared" si="20"/>
        <v>1774765355395.2163</v>
      </c>
      <c r="F155" s="8">
        <v>55115240</v>
      </c>
      <c r="G155" s="8">
        <v>41695884</v>
      </c>
      <c r="H155" s="17">
        <f t="shared" si="21"/>
        <v>96811124</v>
      </c>
      <c r="I155" s="17">
        <f t="shared" si="22"/>
        <v>109550499807159.98</v>
      </c>
      <c r="J155" s="17">
        <f t="shared" si="23"/>
        <v>1314605997685919.8</v>
      </c>
      <c r="K155" s="39">
        <f t="shared" si="24"/>
        <v>0.13500359488084701</v>
      </c>
      <c r="L155" s="35">
        <f t="shared" si="25"/>
        <v>118.5331563053837</v>
      </c>
      <c r="M155" s="10">
        <f t="shared" si="19"/>
        <v>1.5366463965866572</v>
      </c>
      <c r="N155" s="7">
        <v>2394.4699999999998</v>
      </c>
      <c r="O155" s="9"/>
      <c r="P155" s="9"/>
      <c r="Q155" s="17">
        <v>1131.5899999999999</v>
      </c>
      <c r="S155" s="49"/>
      <c r="T155" s="14"/>
    </row>
    <row r="156" spans="1:20">
      <c r="A156" s="7" t="s">
        <v>153</v>
      </c>
      <c r="B156" s="18">
        <v>1642285252211</v>
      </c>
      <c r="C156" s="18">
        <f t="shared" si="18"/>
        <v>1642285252211000</v>
      </c>
      <c r="D156" s="9">
        <v>881</v>
      </c>
      <c r="E156" s="34">
        <f t="shared" si="20"/>
        <v>1864114928729.8525</v>
      </c>
      <c r="F156" s="8">
        <v>44791239</v>
      </c>
      <c r="G156" s="8">
        <v>37856562</v>
      </c>
      <c r="H156" s="17">
        <f t="shared" si="21"/>
        <v>82647801</v>
      </c>
      <c r="I156" s="17">
        <f t="shared" si="22"/>
        <v>93521772177570</v>
      </c>
      <c r="J156" s="17">
        <f t="shared" si="23"/>
        <v>1122261266130840</v>
      </c>
      <c r="K156" s="39">
        <f t="shared" si="24"/>
        <v>0.16610347206908971</v>
      </c>
      <c r="L156" s="35">
        <f t="shared" si="25"/>
        <v>146.33715889286805</v>
      </c>
      <c r="M156" s="6">
        <f t="shared" si="19"/>
        <v>1.5365357489526983</v>
      </c>
      <c r="N156" s="1">
        <v>2523.4299999999998</v>
      </c>
      <c r="Q156" s="17">
        <v>1131.57</v>
      </c>
      <c r="S156" s="49"/>
      <c r="T156" s="14"/>
    </row>
    <row r="157" spans="1:20">
      <c r="A157" s="7" t="s">
        <v>154</v>
      </c>
      <c r="B157" s="18">
        <v>1607169300611</v>
      </c>
      <c r="C157" s="18">
        <f t="shared" si="18"/>
        <v>1607169300611000</v>
      </c>
      <c r="D157" s="9">
        <v>883</v>
      </c>
      <c r="E157" s="34">
        <f t="shared" si="20"/>
        <v>1820123783251.4155</v>
      </c>
      <c r="F157" s="8">
        <v>49707197</v>
      </c>
      <c r="G157" s="8">
        <v>42013512</v>
      </c>
      <c r="H157" s="17">
        <f t="shared" si="21"/>
        <v>91720709</v>
      </c>
      <c r="I157" s="17">
        <f t="shared" si="22"/>
        <v>101355052273360</v>
      </c>
      <c r="J157" s="17">
        <f t="shared" si="23"/>
        <v>1216260627280320</v>
      </c>
      <c r="K157" s="39">
        <f t="shared" si="24"/>
        <v>0.14964915762515421</v>
      </c>
      <c r="L157" s="35">
        <f t="shared" si="25"/>
        <v>132.1402061830112</v>
      </c>
      <c r="M157" s="6">
        <f t="shared" si="19"/>
        <v>1.5408270921169005</v>
      </c>
      <c r="N157" s="1">
        <v>2476.37</v>
      </c>
      <c r="Q157" s="17">
        <v>1105.04</v>
      </c>
      <c r="S157" s="49"/>
      <c r="T157" s="14"/>
    </row>
    <row r="158" spans="1:20">
      <c r="A158" s="7" t="s">
        <v>155</v>
      </c>
      <c r="B158" s="18">
        <v>1605820911910</v>
      </c>
      <c r="C158" s="18">
        <f t="shared" si="18"/>
        <v>1605820911910000</v>
      </c>
      <c r="D158" s="9">
        <v>887</v>
      </c>
      <c r="E158" s="34">
        <f t="shared" si="20"/>
        <v>1810395616583.991</v>
      </c>
      <c r="F158" s="8">
        <v>49040139</v>
      </c>
      <c r="G158" s="8">
        <v>43529066</v>
      </c>
      <c r="H158" s="17">
        <f t="shared" si="21"/>
        <v>92569205</v>
      </c>
      <c r="I158" s="17">
        <f t="shared" si="22"/>
        <v>100509791404900</v>
      </c>
      <c r="J158" s="17">
        <f t="shared" si="23"/>
        <v>1206117496858800</v>
      </c>
      <c r="K158" s="39">
        <f t="shared" si="24"/>
        <v>0.15010109888124223</v>
      </c>
      <c r="L158" s="35">
        <f t="shared" si="25"/>
        <v>133.13967470766187</v>
      </c>
      <c r="M158" s="6">
        <f t="shared" si="19"/>
        <v>1.5365910243783729</v>
      </c>
      <c r="N158" s="1">
        <v>2467.4899999999998</v>
      </c>
      <c r="Q158" s="17">
        <v>1085.78</v>
      </c>
      <c r="S158" s="49"/>
      <c r="T158" s="14"/>
    </row>
    <row r="159" spans="1:20">
      <c r="A159" s="7" t="s">
        <v>156</v>
      </c>
      <c r="B159" s="18">
        <v>1668579804447</v>
      </c>
      <c r="C159" s="18">
        <f t="shared" si="18"/>
        <v>1668579804447000</v>
      </c>
      <c r="D159" s="9">
        <v>890</v>
      </c>
      <c r="E159" s="34">
        <f t="shared" si="20"/>
        <v>1874808769041.573</v>
      </c>
      <c r="F159" s="8">
        <v>49221291</v>
      </c>
      <c r="G159" s="8">
        <v>45805322</v>
      </c>
      <c r="H159" s="17">
        <f t="shared" si="21"/>
        <v>95026613</v>
      </c>
      <c r="I159" s="17">
        <f t="shared" si="22"/>
        <v>101364888087100</v>
      </c>
      <c r="J159" s="17">
        <f t="shared" si="23"/>
        <v>1216378657045200</v>
      </c>
      <c r="K159" s="39">
        <f t="shared" si="24"/>
        <v>0.15413035720273296</v>
      </c>
      <c r="L159" s="35">
        <f t="shared" si="25"/>
        <v>137.17601791043234</v>
      </c>
      <c r="M159" s="6">
        <f t="shared" si="19"/>
        <v>1.5381104296959744</v>
      </c>
      <c r="N159" s="1">
        <v>2566.46</v>
      </c>
      <c r="Q159" s="17">
        <v>1066.7</v>
      </c>
      <c r="S159" s="49"/>
      <c r="T159" s="14"/>
    </row>
    <row r="160" spans="1:20">
      <c r="A160" s="7" t="s">
        <v>157</v>
      </c>
      <c r="B160" s="18">
        <v>1611555217440</v>
      </c>
      <c r="C160" s="18">
        <f t="shared" si="18"/>
        <v>1611555217440000</v>
      </c>
      <c r="D160" s="9">
        <v>891</v>
      </c>
      <c r="E160" s="34">
        <f t="shared" si="20"/>
        <v>1808703947744.1077</v>
      </c>
      <c r="F160" s="8">
        <v>44523530</v>
      </c>
      <c r="G160" s="8">
        <v>41722154</v>
      </c>
      <c r="H160" s="17">
        <f t="shared" si="21"/>
        <v>86245684</v>
      </c>
      <c r="I160" s="17">
        <f t="shared" si="22"/>
        <v>93109115532720</v>
      </c>
      <c r="J160" s="17">
        <f t="shared" si="23"/>
        <v>1117309386392640</v>
      </c>
      <c r="K160" s="39">
        <f t="shared" si="24"/>
        <v>0.16188031442067388</v>
      </c>
      <c r="L160" s="35">
        <f t="shared" si="25"/>
        <v>144.23536014882043</v>
      </c>
      <c r="M160" s="6">
        <f t="shared" si="19"/>
        <v>1.5062220479518713</v>
      </c>
      <c r="N160" s="1">
        <v>2427.36</v>
      </c>
      <c r="Q160" s="17">
        <v>1079.58</v>
      </c>
      <c r="S160" s="49"/>
      <c r="T160" s="14"/>
    </row>
    <row r="161" spans="1:22">
      <c r="A161" s="7" t="s">
        <v>158</v>
      </c>
      <c r="B161" s="18">
        <v>1627646951097</v>
      </c>
      <c r="C161" s="18">
        <f t="shared" si="18"/>
        <v>1627646951097000</v>
      </c>
      <c r="D161" s="9">
        <v>892</v>
      </c>
      <c r="E161" s="34">
        <f t="shared" si="20"/>
        <v>1824716312889.0134</v>
      </c>
      <c r="F161" s="8">
        <v>51309932</v>
      </c>
      <c r="G161" s="8">
        <v>44897838</v>
      </c>
      <c r="H161" s="17">
        <f t="shared" si="21"/>
        <v>96207770</v>
      </c>
      <c r="I161" s="17">
        <f t="shared" si="22"/>
        <v>103124146585300.02</v>
      </c>
      <c r="J161" s="17">
        <f t="shared" si="23"/>
        <v>1237489759023600.2</v>
      </c>
      <c r="K161" s="39">
        <f t="shared" si="24"/>
        <v>0.14745304351680005</v>
      </c>
      <c r="L161" s="35">
        <f t="shared" si="25"/>
        <v>131.52811481698566</v>
      </c>
      <c r="M161" s="6">
        <f t="shared" si="19"/>
        <v>1.5026907391382069</v>
      </c>
      <c r="N161" s="1">
        <v>2445.85</v>
      </c>
      <c r="Q161" s="17">
        <v>1071.8900000000001</v>
      </c>
      <c r="S161" s="49"/>
      <c r="T161" s="14"/>
    </row>
    <row r="162" spans="1:22">
      <c r="A162" s="7" t="s">
        <v>159</v>
      </c>
      <c r="B162" s="18">
        <v>1680104341308</v>
      </c>
      <c r="C162" s="18">
        <f t="shared" si="18"/>
        <v>1680104341308000</v>
      </c>
      <c r="D162" s="9">
        <v>892</v>
      </c>
      <c r="E162" s="34">
        <f t="shared" si="20"/>
        <v>1883525046309.417</v>
      </c>
      <c r="F162" s="8">
        <v>49850235</v>
      </c>
      <c r="G162" s="8">
        <v>43693963</v>
      </c>
      <c r="H162" s="17">
        <f t="shared" si="21"/>
        <v>93544198</v>
      </c>
      <c r="I162" s="17">
        <f t="shared" si="22"/>
        <v>99882752856480</v>
      </c>
      <c r="J162" s="17">
        <f t="shared" si="23"/>
        <v>1198593034277760</v>
      </c>
      <c r="K162" s="39">
        <f t="shared" si="24"/>
        <v>0.15714466816039679</v>
      </c>
      <c r="L162" s="35">
        <f t="shared" si="25"/>
        <v>140.17304399907397</v>
      </c>
      <c r="M162" s="6">
        <f t="shared" si="19"/>
        <v>1.4971570146897655</v>
      </c>
      <c r="N162" s="1">
        <v>2515.38</v>
      </c>
      <c r="Q162" s="17">
        <v>1067.76</v>
      </c>
      <c r="S162" s="49"/>
      <c r="T162" s="14"/>
    </row>
    <row r="163" spans="1:22">
      <c r="A163" s="7" t="s">
        <v>160</v>
      </c>
      <c r="B163" s="18">
        <v>1619387832449</v>
      </c>
      <c r="C163" s="18">
        <f t="shared" si="18"/>
        <v>1619387832449000</v>
      </c>
      <c r="D163" s="9">
        <v>891</v>
      </c>
      <c r="E163" s="34">
        <f t="shared" si="20"/>
        <v>1817494761446.6892</v>
      </c>
      <c r="F163" s="8">
        <v>50687750</v>
      </c>
      <c r="G163" s="8">
        <v>44458729</v>
      </c>
      <c r="H163" s="17">
        <f t="shared" si="21"/>
        <v>95146479</v>
      </c>
      <c r="I163" s="17">
        <f t="shared" si="22"/>
        <v>102414718530810.02</v>
      </c>
      <c r="J163" s="17">
        <f t="shared" si="23"/>
        <v>1228976622369720.2</v>
      </c>
      <c r="K163" s="39">
        <f t="shared" si="24"/>
        <v>0.14788684571901659</v>
      </c>
      <c r="L163" s="35">
        <f t="shared" si="25"/>
        <v>131.76717953564378</v>
      </c>
      <c r="M163" s="6">
        <f t="shared" ref="M163:M194" si="26">N163/(C163/$M$1)</f>
        <v>1.496250590160161</v>
      </c>
      <c r="N163" s="1">
        <v>2423.0100000000002</v>
      </c>
      <c r="Q163" s="17">
        <v>1076.3900000000001</v>
      </c>
      <c r="S163" s="49"/>
      <c r="T163" s="14"/>
    </row>
    <row r="164" spans="1:22">
      <c r="A164" s="7" t="s">
        <v>161</v>
      </c>
      <c r="B164" s="18">
        <v>1554717340202</v>
      </c>
      <c r="C164" s="18">
        <f t="shared" si="18"/>
        <v>1554717340202000</v>
      </c>
      <c r="D164" s="9">
        <v>893</v>
      </c>
      <c r="E164" s="34">
        <f t="shared" si="20"/>
        <v>1741004860248.6003</v>
      </c>
      <c r="F164" s="8">
        <v>51079375</v>
      </c>
      <c r="G164" s="8">
        <v>45000164</v>
      </c>
      <c r="H164" s="17">
        <f t="shared" si="21"/>
        <v>96079539</v>
      </c>
      <c r="I164" s="17">
        <f t="shared" si="22"/>
        <v>104995720219200</v>
      </c>
      <c r="J164" s="17">
        <f t="shared" si="23"/>
        <v>1259948642630400</v>
      </c>
      <c r="K164" s="39">
        <f t="shared" si="24"/>
        <v>0.13818062112546883</v>
      </c>
      <c r="L164" s="35">
        <f t="shared" si="25"/>
        <v>123.39529466504366</v>
      </c>
      <c r="M164" s="6">
        <f t="shared" si="26"/>
        <v>1.4961755039650955</v>
      </c>
      <c r="N164" s="1">
        <v>2326.13</v>
      </c>
      <c r="Q164" s="17">
        <v>1092.8</v>
      </c>
      <c r="S164" s="49"/>
      <c r="T164" s="14"/>
    </row>
    <row r="165" spans="1:22">
      <c r="A165" s="7" t="s">
        <v>162</v>
      </c>
      <c r="B165" s="18">
        <v>1536034531292</v>
      </c>
      <c r="C165" s="18">
        <f t="shared" si="18"/>
        <v>1536034531292000</v>
      </c>
      <c r="D165" s="9">
        <v>898</v>
      </c>
      <c r="E165" s="34">
        <f t="shared" si="20"/>
        <v>1710506159567.9287</v>
      </c>
      <c r="F165" s="8">
        <v>51810255</v>
      </c>
      <c r="G165" s="8">
        <v>44917044</v>
      </c>
      <c r="H165" s="17">
        <f t="shared" si="21"/>
        <v>96727299</v>
      </c>
      <c r="I165" s="17">
        <f t="shared" si="22"/>
        <v>108605411317200</v>
      </c>
      <c r="J165" s="17">
        <f t="shared" si="23"/>
        <v>1303264935806400</v>
      </c>
      <c r="K165" s="39">
        <f t="shared" si="24"/>
        <v>0.13124776954960019</v>
      </c>
      <c r="L165" s="35">
        <f t="shared" si="25"/>
        <v>117.86049705554097</v>
      </c>
      <c r="M165" s="6">
        <f t="shared" si="26"/>
        <v>1.4942763025447059</v>
      </c>
      <c r="N165" s="1">
        <v>2295.2600000000002</v>
      </c>
      <c r="Q165" s="17">
        <v>1122.8</v>
      </c>
      <c r="S165" s="49"/>
      <c r="T165" s="14"/>
    </row>
    <row r="166" spans="1:22">
      <c r="A166" s="7" t="s">
        <v>163</v>
      </c>
      <c r="B166" s="18">
        <v>1554873150916</v>
      </c>
      <c r="C166" s="18">
        <f t="shared" si="18"/>
        <v>1554873150916000</v>
      </c>
      <c r="D166" s="9">
        <v>901</v>
      </c>
      <c r="E166" s="34">
        <f t="shared" si="20"/>
        <v>1725719368386.2375</v>
      </c>
      <c r="F166" s="8">
        <v>51180449</v>
      </c>
      <c r="G166" s="8">
        <v>44360778</v>
      </c>
      <c r="H166" s="17">
        <f t="shared" si="21"/>
        <v>95541227</v>
      </c>
      <c r="I166" s="17">
        <f t="shared" si="22"/>
        <v>107116046651050.02</v>
      </c>
      <c r="J166" s="17">
        <f t="shared" si="23"/>
        <v>1285392559812600.2</v>
      </c>
      <c r="K166" s="39">
        <f t="shared" si="24"/>
        <v>0.13425621264198334</v>
      </c>
      <c r="L166" s="35">
        <f t="shared" si="25"/>
        <v>120.96484759042698</v>
      </c>
      <c r="M166" s="6">
        <f t="shared" si="26"/>
        <v>1.4939353725617781</v>
      </c>
      <c r="N166" s="1">
        <v>2322.88</v>
      </c>
      <c r="Q166" s="17">
        <v>1121.1500000000001</v>
      </c>
      <c r="S166" s="49"/>
      <c r="T166" s="14"/>
    </row>
    <row r="167" spans="1:22">
      <c r="A167" s="7" t="s">
        <v>164</v>
      </c>
      <c r="B167" s="18">
        <v>1567600410138</v>
      </c>
      <c r="C167" s="18">
        <f t="shared" si="18"/>
        <v>1567600410138000</v>
      </c>
      <c r="D167" s="9">
        <v>902</v>
      </c>
      <c r="E167" s="34">
        <f t="shared" si="20"/>
        <v>1737916197492.2395</v>
      </c>
      <c r="F167" s="8">
        <v>50650208</v>
      </c>
      <c r="G167" s="8">
        <v>41032928</v>
      </c>
      <c r="H167" s="17">
        <f t="shared" si="21"/>
        <v>91683136</v>
      </c>
      <c r="I167" s="17">
        <f t="shared" si="22"/>
        <v>102740122201599.98</v>
      </c>
      <c r="J167" s="17">
        <f t="shared" si="23"/>
        <v>1232881466419199.8</v>
      </c>
      <c r="K167" s="39">
        <f t="shared" si="24"/>
        <v>0.14096377022682241</v>
      </c>
      <c r="L167" s="35">
        <f t="shared" si="25"/>
        <v>127.14932074459382</v>
      </c>
      <c r="M167" s="6">
        <f t="shared" si="26"/>
        <v>1.4946857533634694</v>
      </c>
      <c r="N167" s="1">
        <v>2343.0700000000002</v>
      </c>
      <c r="Q167" s="17">
        <v>1120.5999999999999</v>
      </c>
      <c r="S167" s="49"/>
      <c r="T167" s="14"/>
    </row>
    <row r="168" spans="1:22">
      <c r="A168" s="7" t="s">
        <v>165</v>
      </c>
      <c r="B168" s="18">
        <v>1361478009940</v>
      </c>
      <c r="C168" s="18">
        <f t="shared" si="18"/>
        <v>1361478009940000</v>
      </c>
      <c r="D168" s="9">
        <v>902</v>
      </c>
      <c r="E168" s="34">
        <f t="shared" si="20"/>
        <v>1509399124101.9956</v>
      </c>
      <c r="F168" s="8">
        <v>54860310</v>
      </c>
      <c r="G168" s="8">
        <v>48480618</v>
      </c>
      <c r="H168" s="17">
        <f t="shared" si="21"/>
        <v>103340928</v>
      </c>
      <c r="I168" s="17">
        <f t="shared" si="22"/>
        <v>116858954791680</v>
      </c>
      <c r="J168" s="17">
        <f t="shared" si="23"/>
        <v>1402307457500160</v>
      </c>
      <c r="K168" s="39">
        <f t="shared" si="24"/>
        <v>0.10763681787678316</v>
      </c>
      <c r="L168" s="35">
        <f t="shared" si="25"/>
        <v>97.088409724858408</v>
      </c>
      <c r="M168" s="6">
        <f t="shared" si="26"/>
        <v>1.4907989590588011</v>
      </c>
      <c r="N168" s="1">
        <v>2029.69</v>
      </c>
      <c r="Q168" s="17">
        <v>1130.81</v>
      </c>
      <c r="S168" s="49"/>
      <c r="T168" s="14"/>
    </row>
    <row r="169" spans="1:22">
      <c r="A169" s="7" t="s">
        <v>166</v>
      </c>
      <c r="B169" s="18">
        <v>1403482457592</v>
      </c>
      <c r="C169" s="18">
        <f t="shared" si="18"/>
        <v>1403482457592000</v>
      </c>
      <c r="D169" s="9">
        <v>903</v>
      </c>
      <c r="E169" s="34">
        <f t="shared" si="20"/>
        <v>1554244139083.0564</v>
      </c>
      <c r="F169" s="8">
        <v>51479530</v>
      </c>
      <c r="G169" s="8">
        <v>46808199</v>
      </c>
      <c r="H169" s="17">
        <f t="shared" si="21"/>
        <v>98287729</v>
      </c>
      <c r="I169" s="17">
        <f t="shared" si="22"/>
        <v>110925565194820</v>
      </c>
      <c r="J169" s="17">
        <f t="shared" si="23"/>
        <v>1331106782337840</v>
      </c>
      <c r="K169" s="39">
        <f t="shared" si="24"/>
        <v>0.11676329500427587</v>
      </c>
      <c r="L169" s="35">
        <f t="shared" si="25"/>
        <v>105.4372553888611</v>
      </c>
      <c r="M169" s="6">
        <f t="shared" si="26"/>
        <v>1.4940407617189959</v>
      </c>
      <c r="N169" s="1">
        <v>2096.86</v>
      </c>
      <c r="Q169" s="17">
        <v>1128.58</v>
      </c>
      <c r="S169" s="49"/>
      <c r="T169" s="14"/>
    </row>
    <row r="170" spans="1:22">
      <c r="A170" s="7" t="s">
        <v>167</v>
      </c>
      <c r="B170" s="18">
        <v>1343971857986</v>
      </c>
      <c r="C170" s="18">
        <f t="shared" si="18"/>
        <v>1343971857986000</v>
      </c>
      <c r="D170" s="9">
        <v>901</v>
      </c>
      <c r="E170" s="34">
        <f t="shared" si="20"/>
        <v>1491644681449.5005</v>
      </c>
      <c r="F170" s="8">
        <v>48206793</v>
      </c>
      <c r="G170" s="8">
        <v>44024694</v>
      </c>
      <c r="H170" s="17">
        <f t="shared" si="21"/>
        <v>92231487</v>
      </c>
      <c r="I170" s="17">
        <f t="shared" si="22"/>
        <v>103566736752300.02</v>
      </c>
      <c r="J170" s="17">
        <f t="shared" si="23"/>
        <v>1242800841027600.2</v>
      </c>
      <c r="K170" s="39">
        <f t="shared" si="24"/>
        <v>0.12002282523530847</v>
      </c>
      <c r="L170" s="35">
        <f t="shared" si="25"/>
        <v>108.14056553701295</v>
      </c>
      <c r="M170" s="6">
        <f t="shared" si="26"/>
        <v>1.5186627516580493</v>
      </c>
      <c r="N170" s="1">
        <v>2041.04</v>
      </c>
      <c r="Q170" s="17">
        <v>1122.9000000000001</v>
      </c>
      <c r="S170" s="49"/>
      <c r="T170" s="14"/>
    </row>
    <row r="171" spans="1:22">
      <c r="A171" s="7" t="s">
        <v>168</v>
      </c>
      <c r="B171" s="18">
        <v>1455505296056</v>
      </c>
      <c r="C171" s="18">
        <f t="shared" si="18"/>
        <v>1455505296056000</v>
      </c>
      <c r="D171" s="9">
        <v>901</v>
      </c>
      <c r="E171" s="34">
        <f t="shared" si="20"/>
        <v>1615433180972.2532</v>
      </c>
      <c r="F171" s="8">
        <v>46168934</v>
      </c>
      <c r="G171" s="8">
        <v>45153389</v>
      </c>
      <c r="H171" s="17">
        <f t="shared" si="21"/>
        <v>91322323</v>
      </c>
      <c r="I171" s="17">
        <f t="shared" si="22"/>
        <v>102463646406000</v>
      </c>
      <c r="J171" s="17">
        <f t="shared" si="23"/>
        <v>1229563756872000</v>
      </c>
      <c r="K171" s="39">
        <f t="shared" si="24"/>
        <v>0.13138262834632519</v>
      </c>
      <c r="L171" s="35">
        <f t="shared" si="25"/>
        <v>118.37574814003899</v>
      </c>
      <c r="M171" s="6">
        <f t="shared" si="26"/>
        <v>1.5148347491242447</v>
      </c>
      <c r="N171" s="1">
        <v>2204.85</v>
      </c>
      <c r="Q171" s="17">
        <v>1122</v>
      </c>
      <c r="S171" s="49"/>
      <c r="T171" s="14"/>
    </row>
    <row r="172" spans="1:22">
      <c r="A172" s="7" t="s">
        <v>169</v>
      </c>
      <c r="B172" s="18">
        <v>1448767023639</v>
      </c>
      <c r="C172" s="18">
        <f t="shared" si="18"/>
        <v>1448767023639000</v>
      </c>
      <c r="D172" s="9">
        <v>901</v>
      </c>
      <c r="E172" s="34">
        <f t="shared" si="20"/>
        <v>1607954521241.9534</v>
      </c>
      <c r="F172" s="8">
        <v>39481803</v>
      </c>
      <c r="G172" s="8">
        <v>36651437</v>
      </c>
      <c r="H172" s="17">
        <f t="shared" si="21"/>
        <v>76133240</v>
      </c>
      <c r="I172" s="17">
        <f t="shared" si="22"/>
        <v>85455755238000</v>
      </c>
      <c r="J172" s="17">
        <f t="shared" si="23"/>
        <v>1025469062856000</v>
      </c>
      <c r="K172" s="39">
        <f t="shared" si="24"/>
        <v>0.15680185580281597</v>
      </c>
      <c r="L172" s="35">
        <f t="shared" si="25"/>
        <v>141.27847207833719</v>
      </c>
      <c r="M172" s="6">
        <f t="shared" si="26"/>
        <v>1.5153851269236607</v>
      </c>
      <c r="N172" s="1">
        <v>2195.44</v>
      </c>
      <c r="Q172" s="17">
        <v>1122.45</v>
      </c>
      <c r="S172" s="49"/>
      <c r="T172" s="14"/>
      <c r="V172" s="6"/>
    </row>
    <row r="173" spans="1:22">
      <c r="A173" s="12" t="s">
        <v>170</v>
      </c>
      <c r="B173" s="18">
        <v>1417246090701</v>
      </c>
      <c r="C173" s="18">
        <f t="shared" si="18"/>
        <v>1417246090701000</v>
      </c>
      <c r="D173" s="9">
        <v>904</v>
      </c>
      <c r="E173" s="34">
        <f t="shared" si="20"/>
        <v>1567750100332.9646</v>
      </c>
      <c r="F173" s="21">
        <v>47003206</v>
      </c>
      <c r="G173" s="8">
        <v>41992349</v>
      </c>
      <c r="H173" s="17">
        <f t="shared" si="21"/>
        <v>88995555</v>
      </c>
      <c r="I173" s="17">
        <f t="shared" si="22"/>
        <v>100629053949600</v>
      </c>
      <c r="J173" s="17">
        <f t="shared" si="23"/>
        <v>1207548647395200</v>
      </c>
      <c r="K173" s="39">
        <f t="shared" si="24"/>
        <v>0.1298291463217448</v>
      </c>
      <c r="L173" s="35">
        <f t="shared" si="25"/>
        <v>117.36554827485732</v>
      </c>
      <c r="M173" s="6">
        <f t="shared" si="26"/>
        <v>1.5104433972657347</v>
      </c>
      <c r="N173" s="1">
        <v>2140.67</v>
      </c>
      <c r="Q173" s="17">
        <v>1130.72</v>
      </c>
      <c r="S173" s="49"/>
      <c r="T173" s="14"/>
    </row>
    <row r="174" spans="1:22">
      <c r="A174" s="12" t="s">
        <v>171</v>
      </c>
      <c r="B174" s="18">
        <v>1461526970030</v>
      </c>
      <c r="C174" s="18">
        <f t="shared" si="18"/>
        <v>1461526970030000</v>
      </c>
      <c r="D174" s="9">
        <v>904</v>
      </c>
      <c r="E174" s="34">
        <f t="shared" si="20"/>
        <v>1616733373926.9912</v>
      </c>
      <c r="F174" s="21">
        <v>48781156</v>
      </c>
      <c r="G174" s="8">
        <v>45047164</v>
      </c>
      <c r="H174" s="17">
        <f t="shared" si="21"/>
        <v>93828320</v>
      </c>
      <c r="I174" s="17">
        <f t="shared" si="22"/>
        <v>107053421704000</v>
      </c>
      <c r="J174" s="17">
        <f t="shared" si="23"/>
        <v>1284641060448000</v>
      </c>
      <c r="K174" s="39">
        <f t="shared" si="24"/>
        <v>0.12585098076836956</v>
      </c>
      <c r="L174" s="35">
        <f t="shared" si="25"/>
        <v>113.76928661460607</v>
      </c>
      <c r="M174" s="6">
        <f t="shared" si="26"/>
        <v>1.5077313283892175</v>
      </c>
      <c r="N174" s="1">
        <v>2203.59</v>
      </c>
      <c r="Q174" s="17">
        <v>1140.95</v>
      </c>
      <c r="S174" s="49"/>
      <c r="T174" s="14"/>
    </row>
    <row r="175" spans="1:22">
      <c r="A175" s="12" t="s">
        <v>172</v>
      </c>
      <c r="B175" s="18">
        <v>1358693515770</v>
      </c>
      <c r="C175" s="18">
        <f t="shared" si="18"/>
        <v>1358693515770000</v>
      </c>
      <c r="D175" s="9">
        <v>901</v>
      </c>
      <c r="E175" s="34">
        <f t="shared" si="20"/>
        <v>1507983924273.03</v>
      </c>
      <c r="F175" s="21">
        <v>45703948</v>
      </c>
      <c r="G175" s="8">
        <v>43619667</v>
      </c>
      <c r="H175" s="17">
        <f t="shared" si="21"/>
        <v>89323615</v>
      </c>
      <c r="I175" s="17">
        <f t="shared" si="22"/>
        <v>105695740393350</v>
      </c>
      <c r="J175" s="17">
        <f t="shared" si="23"/>
        <v>1268348884720200</v>
      </c>
      <c r="K175" s="39">
        <f t="shared" si="24"/>
        <v>0.11889346397034077</v>
      </c>
      <c r="L175" s="35">
        <f t="shared" si="25"/>
        <v>107.12301103727704</v>
      </c>
      <c r="M175" s="6">
        <f t="shared" si="26"/>
        <v>1.5027230028715515</v>
      </c>
      <c r="N175" s="1">
        <v>2041.74</v>
      </c>
      <c r="Q175" s="17">
        <v>1183.29</v>
      </c>
      <c r="S175" s="49"/>
      <c r="T175" s="14"/>
    </row>
    <row r="176" spans="1:22">
      <c r="A176" s="12" t="s">
        <v>173</v>
      </c>
      <c r="B176" s="18">
        <v>1419520754393</v>
      </c>
      <c r="C176" s="18">
        <f t="shared" si="18"/>
        <v>1419520754393000</v>
      </c>
      <c r="D176" s="9">
        <v>900</v>
      </c>
      <c r="E176" s="34">
        <f t="shared" si="20"/>
        <v>1577245282658.8889</v>
      </c>
      <c r="F176" s="21">
        <v>44008404</v>
      </c>
      <c r="G176" s="8">
        <v>40104812</v>
      </c>
      <c r="H176" s="17">
        <f t="shared" si="21"/>
        <v>84113216</v>
      </c>
      <c r="I176" s="17">
        <f t="shared" si="22"/>
        <v>98885178993919.984</v>
      </c>
      <c r="J176" s="17">
        <f t="shared" si="23"/>
        <v>1186622147927039.8</v>
      </c>
      <c r="K176" s="39">
        <f t="shared" si="24"/>
        <v>0.13291891487229066</v>
      </c>
      <c r="L176" s="35">
        <f t="shared" si="25"/>
        <v>119.62702338506159</v>
      </c>
      <c r="M176" s="6">
        <f t="shared" si="26"/>
        <v>1.5009431833992961</v>
      </c>
      <c r="N176" s="1">
        <v>2130.62</v>
      </c>
      <c r="Q176" s="17">
        <v>1175.6199999999999</v>
      </c>
      <c r="S176" s="49"/>
      <c r="T176" s="14"/>
    </row>
    <row r="177" spans="1:21">
      <c r="A177" s="12" t="s">
        <v>174</v>
      </c>
      <c r="B177" s="18">
        <v>1349751511726</v>
      </c>
      <c r="C177" s="18">
        <f t="shared" si="18"/>
        <v>1349751511726000</v>
      </c>
      <c r="D177" s="9">
        <v>900</v>
      </c>
      <c r="E177" s="34">
        <f t="shared" si="20"/>
        <v>1499723901917.7778</v>
      </c>
      <c r="F177" s="21">
        <v>46078221</v>
      </c>
      <c r="G177" s="8">
        <v>43762245</v>
      </c>
      <c r="H177" s="17">
        <f t="shared" si="21"/>
        <v>89840466</v>
      </c>
      <c r="I177" s="17">
        <f t="shared" si="22"/>
        <v>105590398094460</v>
      </c>
      <c r="J177" s="17">
        <f t="shared" si="23"/>
        <v>1267084777133520</v>
      </c>
      <c r="K177" s="39">
        <f t="shared" si="24"/>
        <v>0.11836018623083365</v>
      </c>
      <c r="L177" s="35">
        <f t="shared" si="25"/>
        <v>106.52416760775027</v>
      </c>
      <c r="M177" s="6">
        <f t="shared" si="26"/>
        <v>1.4999427542119206</v>
      </c>
      <c r="N177" s="1">
        <v>2024.55</v>
      </c>
      <c r="Q177" s="17">
        <v>1175.31</v>
      </c>
      <c r="S177" s="49"/>
      <c r="T177" s="14"/>
    </row>
    <row r="178" spans="1:21">
      <c r="A178" s="12" t="s">
        <v>175</v>
      </c>
      <c r="B178" s="18">
        <v>1313598665258</v>
      </c>
      <c r="C178" s="18">
        <f t="shared" si="18"/>
        <v>1313598665258000</v>
      </c>
      <c r="D178" s="9">
        <v>901</v>
      </c>
      <c r="E178" s="34">
        <f t="shared" si="20"/>
        <v>1457934145680.3552</v>
      </c>
      <c r="F178" s="21">
        <v>44020065</v>
      </c>
      <c r="G178" s="8">
        <v>42457250</v>
      </c>
      <c r="H178" s="17">
        <f t="shared" si="21"/>
        <v>86477315</v>
      </c>
      <c r="I178" s="17">
        <f t="shared" si="22"/>
        <v>104549344288700</v>
      </c>
      <c r="J178" s="17">
        <f t="shared" si="23"/>
        <v>1254592131464400</v>
      </c>
      <c r="K178" s="39">
        <f t="shared" si="24"/>
        <v>0.11620781839103422</v>
      </c>
      <c r="L178" s="35">
        <f t="shared" si="25"/>
        <v>104.70324437032184</v>
      </c>
      <c r="M178" s="6">
        <f t="shared" si="26"/>
        <v>1.4980146159127774</v>
      </c>
      <c r="N178" s="1">
        <v>1967.79</v>
      </c>
      <c r="Q178" s="17">
        <v>1208.98</v>
      </c>
      <c r="S178" s="49"/>
      <c r="T178" s="14"/>
    </row>
    <row r="179" spans="1:21">
      <c r="A179" s="12" t="s">
        <v>176</v>
      </c>
      <c r="B179" s="18">
        <v>1379383990482</v>
      </c>
      <c r="C179" s="18">
        <f t="shared" si="18"/>
        <v>1379383990482000</v>
      </c>
      <c r="D179" s="9">
        <v>901</v>
      </c>
      <c r="E179" s="34">
        <f t="shared" si="20"/>
        <v>1530947825174.2507</v>
      </c>
      <c r="F179" s="21">
        <v>44629053</v>
      </c>
      <c r="G179" s="8">
        <v>38741473</v>
      </c>
      <c r="H179" s="17">
        <f t="shared" si="21"/>
        <v>83370526</v>
      </c>
      <c r="I179" s="17">
        <f t="shared" si="22"/>
        <v>99840373411300</v>
      </c>
      <c r="J179" s="17">
        <f t="shared" si="23"/>
        <v>1198084480935600</v>
      </c>
      <c r="K179" s="39">
        <f t="shared" si="24"/>
        <v>0.12778296101279213</v>
      </c>
      <c r="L179" s="35">
        <f t="shared" si="25"/>
        <v>115.13244787252572</v>
      </c>
      <c r="M179" s="6">
        <f t="shared" si="26"/>
        <v>1.4956313936042609</v>
      </c>
      <c r="N179" s="1">
        <v>2063.0500000000002</v>
      </c>
      <c r="Q179" s="17">
        <v>1197.55</v>
      </c>
      <c r="S179" s="49"/>
      <c r="T179" s="14"/>
    </row>
    <row r="180" spans="1:21">
      <c r="A180" s="12" t="s">
        <v>177</v>
      </c>
      <c r="B180" s="18">
        <v>1397134899921</v>
      </c>
      <c r="C180" s="18">
        <f t="shared" si="18"/>
        <v>1397134899921000</v>
      </c>
      <c r="D180" s="9">
        <v>910</v>
      </c>
      <c r="E180" s="34">
        <f t="shared" si="20"/>
        <v>1535313076836.2637</v>
      </c>
      <c r="F180" s="21">
        <v>46648756</v>
      </c>
      <c r="G180" s="8">
        <v>41396517</v>
      </c>
      <c r="H180" s="17">
        <f t="shared" si="21"/>
        <v>88045273</v>
      </c>
      <c r="I180" s="17">
        <f t="shared" si="22"/>
        <v>104257049117490.02</v>
      </c>
      <c r="J180" s="17">
        <f t="shared" si="23"/>
        <v>1251084589409880.2</v>
      </c>
      <c r="K180" s="39">
        <f t="shared" si="24"/>
        <v>0.12271856674059506</v>
      </c>
      <c r="L180" s="35">
        <f t="shared" si="25"/>
        <v>111.67389573394151</v>
      </c>
      <c r="M180" s="6">
        <f t="shared" si="26"/>
        <v>1.4912518469890124</v>
      </c>
      <c r="N180" s="1">
        <v>2083.48</v>
      </c>
      <c r="Q180" s="17">
        <v>1184.1300000000001</v>
      </c>
      <c r="S180" s="49"/>
      <c r="T180" s="14"/>
    </row>
    <row r="181" spans="1:21">
      <c r="A181" s="22" t="s">
        <v>178</v>
      </c>
      <c r="B181" s="23">
        <v>1401938201846</v>
      </c>
      <c r="C181" s="23">
        <f t="shared" si="18"/>
        <v>1401938201846000</v>
      </c>
      <c r="D181" s="24">
        <v>914</v>
      </c>
      <c r="E181" s="34">
        <f t="shared" si="20"/>
        <v>1533849236155.3611</v>
      </c>
      <c r="F181" s="25">
        <v>44040722</v>
      </c>
      <c r="G181" s="26">
        <v>40729215</v>
      </c>
      <c r="H181" s="27">
        <f t="shared" si="21"/>
        <v>84769937</v>
      </c>
      <c r="I181" s="17">
        <f t="shared" si="22"/>
        <v>98964662950650</v>
      </c>
      <c r="J181" s="17">
        <f t="shared" si="23"/>
        <v>1187575955407800</v>
      </c>
      <c r="K181" s="39">
        <f t="shared" si="24"/>
        <v>0.12915799020439539</v>
      </c>
      <c r="L181" s="35">
        <f t="shared" si="25"/>
        <v>118.05040304681738</v>
      </c>
      <c r="M181" s="6">
        <f t="shared" si="26"/>
        <v>1.4893381157961754</v>
      </c>
      <c r="N181" s="1">
        <v>2087.96</v>
      </c>
      <c r="Q181" s="17">
        <v>1167.45</v>
      </c>
      <c r="S181" s="49"/>
      <c r="T181" s="14"/>
    </row>
    <row r="182" spans="1:21">
      <c r="A182" s="22" t="s">
        <v>179</v>
      </c>
      <c r="B182" s="23">
        <v>1475909365806</v>
      </c>
      <c r="C182" s="23">
        <f t="shared" si="18"/>
        <v>1475909365806000</v>
      </c>
      <c r="D182" s="24">
        <v>916</v>
      </c>
      <c r="E182" s="34">
        <f t="shared" si="20"/>
        <v>1611254766163.7554</v>
      </c>
      <c r="F182" s="25">
        <v>45668341</v>
      </c>
      <c r="G182" s="26">
        <v>43687430</v>
      </c>
      <c r="H182" s="27">
        <f t="shared" si="21"/>
        <v>89355771</v>
      </c>
      <c r="I182" s="17">
        <f t="shared" si="22"/>
        <v>105068089772640</v>
      </c>
      <c r="J182" s="17">
        <f t="shared" si="23"/>
        <v>1260817077271680</v>
      </c>
      <c r="K182" s="39">
        <f t="shared" si="24"/>
        <v>0.12779449098598805</v>
      </c>
      <c r="L182" s="35">
        <f t="shared" si="25"/>
        <v>117.05975374316509</v>
      </c>
      <c r="M182" s="6">
        <f t="shared" si="26"/>
        <v>1.4890277485296961</v>
      </c>
      <c r="N182" s="1">
        <v>2197.67</v>
      </c>
      <c r="Q182" s="17">
        <v>1175.8399999999999</v>
      </c>
      <c r="S182" s="49"/>
      <c r="T182" s="14"/>
    </row>
    <row r="183" spans="1:21">
      <c r="A183" s="22" t="s">
        <v>180</v>
      </c>
      <c r="B183" s="23">
        <v>1427047754940</v>
      </c>
      <c r="C183" s="23">
        <f t="shared" si="18"/>
        <v>1427047754940000</v>
      </c>
      <c r="D183" s="24">
        <v>917</v>
      </c>
      <c r="E183" s="34">
        <f t="shared" si="20"/>
        <v>1556213473217.012</v>
      </c>
      <c r="F183" s="25">
        <v>43109127</v>
      </c>
      <c r="G183" s="26">
        <v>42717786</v>
      </c>
      <c r="H183" s="27">
        <f t="shared" si="21"/>
        <v>85826913</v>
      </c>
      <c r="I183" s="17">
        <f t="shared" si="22"/>
        <v>99926558267640</v>
      </c>
      <c r="J183" s="17">
        <f t="shared" si="23"/>
        <v>1199118699211680</v>
      </c>
      <c r="K183" s="39">
        <f t="shared" si="24"/>
        <v>0.12977976861173893</v>
      </c>
      <c r="L183" s="35">
        <f t="shared" si="25"/>
        <v>119.00804781696459</v>
      </c>
      <c r="M183" s="6">
        <f t="shared" si="26"/>
        <v>1.4848907422086191</v>
      </c>
      <c r="N183" s="1">
        <v>2119.0100000000002</v>
      </c>
      <c r="Q183" s="17">
        <v>1164.28</v>
      </c>
      <c r="S183" s="49"/>
      <c r="T183" s="14"/>
    </row>
    <row r="184" spans="1:21">
      <c r="A184" s="22" t="s">
        <v>181</v>
      </c>
      <c r="B184" s="23">
        <v>1337716963290</v>
      </c>
      <c r="C184" s="23">
        <f t="shared" si="18"/>
        <v>1337716963290000</v>
      </c>
      <c r="D184" s="24">
        <v>916</v>
      </c>
      <c r="E184" s="34">
        <f t="shared" si="20"/>
        <v>1460389697914.8472</v>
      </c>
      <c r="F184" s="25">
        <v>40917114</v>
      </c>
      <c r="G184" s="26">
        <v>36998210</v>
      </c>
      <c r="H184" s="27">
        <f t="shared" si="21"/>
        <v>77915324</v>
      </c>
      <c r="I184" s="17">
        <f t="shared" si="22"/>
        <v>93014534637960</v>
      </c>
      <c r="J184" s="17">
        <f t="shared" si="23"/>
        <v>1116174415655520</v>
      </c>
      <c r="K184" s="39">
        <f t="shared" si="24"/>
        <v>0.13083884359212555</v>
      </c>
      <c r="L184" s="35">
        <f t="shared" si="25"/>
        <v>119.84838073038702</v>
      </c>
      <c r="M184" s="6">
        <f t="shared" si="26"/>
        <v>1.485374002519277</v>
      </c>
      <c r="N184" s="1">
        <v>1987.01</v>
      </c>
      <c r="Q184" s="17">
        <v>1193.79</v>
      </c>
      <c r="S184" s="49"/>
      <c r="T184" s="14"/>
    </row>
    <row r="185" spans="1:21">
      <c r="A185" s="22" t="s">
        <v>182</v>
      </c>
      <c r="B185" s="23">
        <v>1179728722561</v>
      </c>
      <c r="C185" s="23">
        <f t="shared" si="18"/>
        <v>1179728722561000</v>
      </c>
      <c r="D185" s="24">
        <v>915</v>
      </c>
      <c r="E185" s="34">
        <f t="shared" si="20"/>
        <v>1289321008263.3879</v>
      </c>
      <c r="F185" s="25">
        <v>46203361</v>
      </c>
      <c r="G185" s="26">
        <v>41797508</v>
      </c>
      <c r="H185" s="27">
        <f t="shared" si="21"/>
        <v>88000869</v>
      </c>
      <c r="I185" s="17">
        <f t="shared" si="22"/>
        <v>107368980258210</v>
      </c>
      <c r="J185" s="17">
        <f t="shared" si="23"/>
        <v>1288427763098520</v>
      </c>
      <c r="K185" s="39">
        <f t="shared" si="24"/>
        <v>0.10006932830776012</v>
      </c>
      <c r="L185" s="35">
        <f t="shared" si="25"/>
        <v>91.563435401600529</v>
      </c>
      <c r="M185" s="6">
        <f t="shared" si="26"/>
        <v>1.487324981111726</v>
      </c>
      <c r="N185" s="1">
        <v>1754.64</v>
      </c>
      <c r="Q185" s="17">
        <v>1220.0899999999999</v>
      </c>
      <c r="S185" s="49"/>
      <c r="T185" s="14"/>
    </row>
    <row r="186" spans="1:21">
      <c r="A186" s="22" t="s">
        <v>183</v>
      </c>
      <c r="B186" s="23">
        <v>1309179248331</v>
      </c>
      <c r="C186" s="23">
        <f t="shared" si="18"/>
        <v>1309179248331000</v>
      </c>
      <c r="D186" s="24">
        <v>912</v>
      </c>
      <c r="E186" s="34">
        <f t="shared" si="20"/>
        <v>1435503561766.4473</v>
      </c>
      <c r="F186" s="25">
        <v>36296379</v>
      </c>
      <c r="G186" s="26">
        <v>37925808</v>
      </c>
      <c r="H186" s="27">
        <f t="shared" si="21"/>
        <v>74222187</v>
      </c>
      <c r="I186" s="17">
        <f t="shared" si="22"/>
        <v>90939250178010</v>
      </c>
      <c r="J186" s="17">
        <f t="shared" si="23"/>
        <v>1091271002136120</v>
      </c>
      <c r="K186" s="39">
        <f t="shared" si="24"/>
        <v>0.13154418645382362</v>
      </c>
      <c r="L186" s="35">
        <f t="shared" si="25"/>
        <v>119.96829804588715</v>
      </c>
      <c r="M186" s="6">
        <f t="shared" si="26"/>
        <v>1.4876190578813682</v>
      </c>
      <c r="N186" s="1">
        <v>1947.56</v>
      </c>
      <c r="Q186" s="17">
        <v>1225.23</v>
      </c>
      <c r="S186" s="49"/>
      <c r="U186" s="14"/>
    </row>
    <row r="187" spans="1:21">
      <c r="A187" s="12" t="s">
        <v>184</v>
      </c>
      <c r="B187" s="18">
        <v>1363450451367</v>
      </c>
      <c r="C187" s="18">
        <f t="shared" si="18"/>
        <v>1363450451367000</v>
      </c>
      <c r="D187" s="9">
        <v>913</v>
      </c>
      <c r="E187" s="34">
        <f t="shared" si="20"/>
        <v>1493373988353.7788</v>
      </c>
      <c r="F187" s="21">
        <v>34840072</v>
      </c>
      <c r="G187" s="8">
        <v>34646462</v>
      </c>
      <c r="H187" s="17">
        <f t="shared" si="21"/>
        <v>69486534</v>
      </c>
      <c r="I187" s="17">
        <f t="shared" si="22"/>
        <v>85376019729780</v>
      </c>
      <c r="J187" s="17">
        <f t="shared" si="23"/>
        <v>1024512236757360</v>
      </c>
      <c r="K187" s="39">
        <f t="shared" si="24"/>
        <v>0.14576438765440158</v>
      </c>
      <c r="L187" s="35">
        <f t="shared" si="25"/>
        <v>133.08288592846864</v>
      </c>
      <c r="M187" s="6">
        <f t="shared" si="26"/>
        <v>1.4885762793690935</v>
      </c>
      <c r="N187" s="1">
        <v>2029.6</v>
      </c>
      <c r="Q187" s="17">
        <v>1228.67</v>
      </c>
      <c r="S187" s="49"/>
      <c r="T187" s="14"/>
      <c r="U187" s="60"/>
    </row>
    <row r="188" spans="1:21">
      <c r="A188" s="12" t="s">
        <v>185</v>
      </c>
      <c r="B188" s="18">
        <v>1418860741475</v>
      </c>
      <c r="C188" s="18">
        <f t="shared" si="18"/>
        <v>1418860741475000</v>
      </c>
      <c r="D188" s="9">
        <v>910</v>
      </c>
      <c r="E188" s="34">
        <f t="shared" si="20"/>
        <v>1559187627994.5056</v>
      </c>
      <c r="F188" s="21">
        <v>39213947</v>
      </c>
      <c r="G188" s="8">
        <v>35772015</v>
      </c>
      <c r="H188" s="17">
        <f t="shared" si="21"/>
        <v>74985962</v>
      </c>
      <c r="I188" s="17">
        <f t="shared" si="22"/>
        <v>90733763879620</v>
      </c>
      <c r="J188" s="17">
        <f t="shared" si="23"/>
        <v>1088805166555440</v>
      </c>
      <c r="K188" s="39">
        <f t="shared" si="24"/>
        <v>0.14320171100282106</v>
      </c>
      <c r="L188" s="35">
        <f t="shared" si="25"/>
        <v>130.31355701256714</v>
      </c>
      <c r="M188" s="6">
        <f t="shared" si="26"/>
        <v>1.4859315917136808</v>
      </c>
      <c r="N188" s="1">
        <v>2108.33</v>
      </c>
      <c r="Q188" s="17">
        <v>1210.01</v>
      </c>
      <c r="S188" s="49"/>
      <c r="T188" s="14"/>
      <c r="U188" s="60"/>
    </row>
    <row r="189" spans="1:21">
      <c r="A189" s="12" t="s">
        <v>186</v>
      </c>
      <c r="B189" s="18">
        <v>1526798727990</v>
      </c>
      <c r="C189" s="18">
        <f t="shared" si="18"/>
        <v>1526798727990000</v>
      </c>
      <c r="D189" s="9">
        <v>908</v>
      </c>
      <c r="E189" s="34">
        <f t="shared" si="20"/>
        <v>1681496396464.7578</v>
      </c>
      <c r="F189" s="21">
        <v>42786214</v>
      </c>
      <c r="G189" s="8">
        <v>38766304</v>
      </c>
      <c r="H189" s="17">
        <f t="shared" si="21"/>
        <v>81552518</v>
      </c>
      <c r="I189" s="17">
        <f t="shared" si="22"/>
        <v>97773313830200</v>
      </c>
      <c r="J189" s="17">
        <f t="shared" si="23"/>
        <v>1173279765962400</v>
      </c>
      <c r="K189" s="39">
        <f t="shared" si="24"/>
        <v>0.14331589491663019</v>
      </c>
      <c r="L189" s="35">
        <f t="shared" si="25"/>
        <v>130.13083258430021</v>
      </c>
      <c r="M189" s="6">
        <f t="shared" si="26"/>
        <v>1.4732590214829759</v>
      </c>
      <c r="N189" s="1">
        <v>2249.37</v>
      </c>
      <c r="Q189" s="17">
        <v>1198.9000000000001</v>
      </c>
      <c r="S189" s="49"/>
      <c r="T189" s="14"/>
      <c r="U189" s="60"/>
    </row>
    <row r="190" spans="1:21">
      <c r="A190" s="12" t="s">
        <v>187</v>
      </c>
      <c r="B190" s="18">
        <v>1581099787410</v>
      </c>
      <c r="C190" s="18">
        <f t="shared" si="18"/>
        <v>1581099787410000</v>
      </c>
      <c r="D190" s="9">
        <v>912</v>
      </c>
      <c r="E190" s="34">
        <f t="shared" si="20"/>
        <v>1733662047598.6843</v>
      </c>
      <c r="F190" s="21">
        <v>39493133</v>
      </c>
      <c r="G190" s="8">
        <v>35761223</v>
      </c>
      <c r="H190" s="17">
        <f t="shared" si="21"/>
        <v>75254356</v>
      </c>
      <c r="I190" s="17">
        <f t="shared" si="22"/>
        <v>89315632418600</v>
      </c>
      <c r="J190" s="17">
        <f t="shared" si="23"/>
        <v>1071787589023200</v>
      </c>
      <c r="K190" s="39">
        <f t="shared" si="24"/>
        <v>0.16175425666000665</v>
      </c>
      <c r="L190" s="35">
        <f t="shared" si="25"/>
        <v>147.51988207392606</v>
      </c>
      <c r="M190" s="10">
        <f t="shared" si="26"/>
        <v>1.4712354138068031</v>
      </c>
      <c r="N190" s="7">
        <v>2326.17</v>
      </c>
      <c r="Q190" s="17">
        <v>1186.8499999999999</v>
      </c>
      <c r="S190" s="49"/>
      <c r="T190" s="14"/>
      <c r="U190" s="60"/>
    </row>
    <row r="191" spans="1:21">
      <c r="A191" s="12" t="s">
        <v>188</v>
      </c>
      <c r="B191" s="18">
        <v>1584465079442</v>
      </c>
      <c r="C191" s="18">
        <f t="shared" si="18"/>
        <v>1584465079442000</v>
      </c>
      <c r="D191" s="9">
        <v>914</v>
      </c>
      <c r="E191" s="34">
        <f t="shared" si="20"/>
        <v>1733550415144.4202</v>
      </c>
      <c r="F191" s="21">
        <v>47859987</v>
      </c>
      <c r="G191" s="8">
        <v>39361987</v>
      </c>
      <c r="H191" s="17">
        <f t="shared" si="21"/>
        <v>87221974</v>
      </c>
      <c r="I191" s="17">
        <f t="shared" si="22"/>
        <v>102817262951200</v>
      </c>
      <c r="J191" s="17">
        <f t="shared" si="23"/>
        <v>1233807155414400</v>
      </c>
      <c r="K191" s="39">
        <f t="shared" si="24"/>
        <v>0.14050416286993983</v>
      </c>
      <c r="L191" s="35">
        <f t="shared" si="25"/>
        <v>128.420804863125</v>
      </c>
      <c r="M191" s="10">
        <f t="shared" si="26"/>
        <v>1.4691961534550269</v>
      </c>
      <c r="N191" s="7">
        <v>2327.89</v>
      </c>
      <c r="Q191" s="17">
        <v>1178.8</v>
      </c>
      <c r="S191" s="49"/>
      <c r="T191" s="14"/>
      <c r="U191" s="60"/>
    </row>
    <row r="192" spans="1:21">
      <c r="A192" s="12" t="s">
        <v>189</v>
      </c>
      <c r="B192" s="18">
        <v>1553004436321</v>
      </c>
      <c r="C192" s="18">
        <f t="shared" si="18"/>
        <v>1553004436321000</v>
      </c>
      <c r="D192" s="9">
        <v>915</v>
      </c>
      <c r="E192" s="34">
        <f t="shared" si="20"/>
        <v>1697272608001.093</v>
      </c>
      <c r="F192" s="21">
        <v>44882790</v>
      </c>
      <c r="G192" s="8">
        <v>39079874</v>
      </c>
      <c r="H192" s="17">
        <f t="shared" si="21"/>
        <v>83962664</v>
      </c>
      <c r="I192" s="17">
        <f t="shared" si="22"/>
        <v>96110382227520</v>
      </c>
      <c r="J192" s="17">
        <f t="shared" si="23"/>
        <v>1153324586730240</v>
      </c>
      <c r="K192" s="39">
        <f t="shared" si="24"/>
        <v>0.14716348090809245</v>
      </c>
      <c r="L192" s="35">
        <f t="shared" si="25"/>
        <v>134.6545850309046</v>
      </c>
      <c r="M192" s="10">
        <f t="shared" si="26"/>
        <v>1.4598477293283076</v>
      </c>
      <c r="N192" s="7">
        <v>2267.15</v>
      </c>
      <c r="Q192" s="17">
        <v>1144.68</v>
      </c>
      <c r="S192" s="49"/>
      <c r="T192" s="14"/>
    </row>
    <row r="193" spans="1:20">
      <c r="A193" s="12" t="s">
        <v>190</v>
      </c>
      <c r="B193" s="18">
        <v>1779635399547</v>
      </c>
      <c r="C193" s="18">
        <f t="shared" si="18"/>
        <v>1779635399547000</v>
      </c>
      <c r="D193" s="9">
        <v>917</v>
      </c>
      <c r="E193" s="34">
        <f t="shared" si="20"/>
        <v>1940714721425.2998</v>
      </c>
      <c r="F193" s="21">
        <v>45840976</v>
      </c>
      <c r="G193" s="8">
        <v>39937251</v>
      </c>
      <c r="H193" s="17">
        <f t="shared" si="21"/>
        <v>85778227</v>
      </c>
      <c r="I193" s="17">
        <f t="shared" si="22"/>
        <v>95793692784520</v>
      </c>
      <c r="J193" s="17">
        <f t="shared" si="23"/>
        <v>1149524313414240</v>
      </c>
      <c r="K193" s="39">
        <f t="shared" si="24"/>
        <v>0.16882763581234042</v>
      </c>
      <c r="L193" s="35">
        <f t="shared" si="25"/>
        <v>154.81494203991616</v>
      </c>
      <c r="M193" s="10">
        <f t="shared" si="26"/>
        <v>1.456107245708653</v>
      </c>
      <c r="N193" s="7">
        <v>2591.34</v>
      </c>
      <c r="Q193" s="17">
        <v>1116.76</v>
      </c>
      <c r="S193" s="49"/>
      <c r="T193" s="14"/>
    </row>
    <row r="194" spans="1:20">
      <c r="A194" s="12" t="s">
        <v>191</v>
      </c>
      <c r="B194" s="18">
        <v>1980543161609</v>
      </c>
      <c r="C194" s="18">
        <f t="shared" si="18"/>
        <v>1980543161609000</v>
      </c>
      <c r="D194" s="9">
        <v>917</v>
      </c>
      <c r="E194" s="34">
        <f t="shared" si="20"/>
        <v>2159807155516.9028</v>
      </c>
      <c r="F194" s="21">
        <v>51405000</v>
      </c>
      <c r="G194" s="8">
        <v>44462000</v>
      </c>
      <c r="H194" s="17">
        <f t="shared" si="21"/>
        <v>95867000</v>
      </c>
      <c r="I194" s="17">
        <f t="shared" si="22"/>
        <v>104986827710000.02</v>
      </c>
      <c r="J194" s="17">
        <f t="shared" si="23"/>
        <v>1259841932520000.2</v>
      </c>
      <c r="K194" s="39">
        <f t="shared" si="24"/>
        <v>0.17143477286843009</v>
      </c>
      <c r="L194" s="35">
        <f t="shared" si="25"/>
        <v>157.2056867203504</v>
      </c>
      <c r="M194" s="6">
        <f t="shared" si="26"/>
        <v>1.4508494718517435</v>
      </c>
      <c r="N194" s="1">
        <v>2873.47</v>
      </c>
      <c r="Q194" s="17">
        <v>1095.1300000000001</v>
      </c>
      <c r="S194" s="49"/>
      <c r="T194" s="14"/>
    </row>
    <row r="195" spans="1:20">
      <c r="A195" s="20">
        <v>44197</v>
      </c>
      <c r="B195" s="18">
        <v>2051302353271</v>
      </c>
      <c r="C195" s="18">
        <f t="shared" ref="C195:C198" si="27">B195*$C$1</f>
        <v>2051302353271000</v>
      </c>
      <c r="D195" s="9">
        <v>919</v>
      </c>
      <c r="E195" s="34">
        <f t="shared" si="20"/>
        <v>2232102669500.5439</v>
      </c>
      <c r="F195" s="21">
        <v>48018512</v>
      </c>
      <c r="G195" s="8">
        <v>44254739</v>
      </c>
      <c r="H195" s="17">
        <f t="shared" si="21"/>
        <v>92273251</v>
      </c>
      <c r="I195" s="17">
        <f t="shared" si="22"/>
        <v>101147169548670</v>
      </c>
      <c r="J195" s="17">
        <f t="shared" si="23"/>
        <v>1213766034584040</v>
      </c>
      <c r="K195" s="39">
        <f t="shared" si="24"/>
        <v>0.18389892334279151</v>
      </c>
      <c r="L195" s="35">
        <f t="shared" si="25"/>
        <v>169.00311055202539</v>
      </c>
      <c r="M195" s="6">
        <f t="shared" ref="M195:M199" si="28">N195/(C195/$M$1)</f>
        <v>1.4508880152426802</v>
      </c>
      <c r="N195" s="1">
        <v>2976.21</v>
      </c>
      <c r="Q195" s="17">
        <v>1096.17</v>
      </c>
      <c r="S195" s="49"/>
      <c r="T195" s="14"/>
    </row>
    <row r="196" spans="1:20">
      <c r="A196" s="37">
        <v>44228</v>
      </c>
      <c r="B196" s="23">
        <v>2079822287071</v>
      </c>
      <c r="C196" s="23">
        <f t="shared" si="27"/>
        <v>2079822287071000</v>
      </c>
      <c r="D196" s="24">
        <v>921</v>
      </c>
      <c r="E196" s="38">
        <f t="shared" ref="E196:E199" si="29">C196/D196</f>
        <v>2258221810066.2324</v>
      </c>
      <c r="F196" s="25">
        <v>44809500</v>
      </c>
      <c r="G196" s="26">
        <v>42193342</v>
      </c>
      <c r="H196" s="27">
        <f t="shared" ref="H196:H199" si="30">SUM(F196:G196)</f>
        <v>87002842</v>
      </c>
      <c r="I196" s="27">
        <f t="shared" ref="I196:I199" si="31">H196*$C$1*Q196</f>
        <v>96834163146000</v>
      </c>
      <c r="J196" s="27">
        <f t="shared" ref="J196:J199" si="32">I196*12</f>
        <v>1162009957752000</v>
      </c>
      <c r="K196" s="39">
        <f t="shared" ref="K196:K199" si="33">E196/J196*100</f>
        <v>0.19433756096504895</v>
      </c>
      <c r="L196" s="53">
        <f t="shared" ref="L196:L199" si="34">C196/J196*100</f>
        <v>178.98489364881007</v>
      </c>
      <c r="M196" s="40">
        <f t="shared" si="28"/>
        <v>1.4486574255549098</v>
      </c>
      <c r="N196" s="41">
        <v>3012.95</v>
      </c>
      <c r="O196" s="42"/>
      <c r="P196" s="42"/>
      <c r="Q196" s="27">
        <v>1113</v>
      </c>
      <c r="S196" s="49"/>
      <c r="T196" s="14"/>
    </row>
    <row r="197" spans="1:20">
      <c r="A197" s="37">
        <v>44256</v>
      </c>
      <c r="B197" s="23">
        <v>2133373184000</v>
      </c>
      <c r="C197" s="23">
        <f t="shared" si="27"/>
        <v>2133373184000000</v>
      </c>
      <c r="D197" s="24">
        <v>923</v>
      </c>
      <c r="E197" s="38">
        <f t="shared" si="29"/>
        <v>2311346894907.9092</v>
      </c>
      <c r="F197" s="25">
        <v>53782949</v>
      </c>
      <c r="G197" s="26">
        <v>49651181</v>
      </c>
      <c r="H197" s="27">
        <f t="shared" si="30"/>
        <v>103434130</v>
      </c>
      <c r="I197" s="27">
        <f t="shared" si="31"/>
        <v>117025374682000.02</v>
      </c>
      <c r="J197" s="27">
        <f t="shared" si="32"/>
        <v>1404304496184000.2</v>
      </c>
      <c r="K197" s="39">
        <f t="shared" si="33"/>
        <v>0.16459015129472765</v>
      </c>
      <c r="L197" s="53">
        <f t="shared" si="34"/>
        <v>151.91670964503362</v>
      </c>
      <c r="M197" s="40">
        <f t="shared" si="28"/>
        <v>1.4348169476194184</v>
      </c>
      <c r="N197" s="41">
        <v>3061</v>
      </c>
      <c r="O197" s="42"/>
      <c r="P197" s="42"/>
      <c r="Q197" s="27">
        <v>1131.4000000000001</v>
      </c>
      <c r="R197" s="42"/>
      <c r="S197" s="49"/>
      <c r="T197" s="14"/>
    </row>
    <row r="198" spans="1:20">
      <c r="A198" s="37">
        <v>44287</v>
      </c>
      <c r="B198" s="23">
        <v>2209605076827.2998</v>
      </c>
      <c r="C198" s="23">
        <f t="shared" si="27"/>
        <v>2209605076827299.8</v>
      </c>
      <c r="D198" s="24">
        <v>923</v>
      </c>
      <c r="E198" s="38">
        <f t="shared" si="29"/>
        <v>2393938328090.249</v>
      </c>
      <c r="F198" s="25">
        <v>51118700</v>
      </c>
      <c r="G198" s="26">
        <v>50799000</v>
      </c>
      <c r="H198" s="27">
        <f t="shared" si="30"/>
        <v>101917700</v>
      </c>
      <c r="I198" s="27">
        <f t="shared" si="31"/>
        <v>114086673380000.02</v>
      </c>
      <c r="J198" s="27">
        <f t="shared" si="32"/>
        <v>1369040080560000.2</v>
      </c>
      <c r="K198" s="39">
        <f t="shared" si="33"/>
        <v>0.17486254508421831</v>
      </c>
      <c r="L198" s="53">
        <f t="shared" si="34"/>
        <v>161.39812911273347</v>
      </c>
      <c r="M198" s="64">
        <f t="shared" si="28"/>
        <v>1.432835230694689</v>
      </c>
      <c r="N198" s="65">
        <v>3166</v>
      </c>
      <c r="O198" s="24"/>
      <c r="P198" s="24"/>
      <c r="Q198" s="27">
        <v>1119.4000000000001</v>
      </c>
      <c r="R198" s="24"/>
      <c r="S198" s="49"/>
      <c r="T198" s="14"/>
    </row>
    <row r="199" spans="1:20">
      <c r="A199" s="61">
        <v>44317</v>
      </c>
      <c r="B199" s="62"/>
      <c r="C199" s="67">
        <v>2251271777000000</v>
      </c>
      <c r="D199" s="66">
        <v>923</v>
      </c>
      <c r="E199" s="43">
        <f t="shared" si="29"/>
        <v>2439081015167.9307</v>
      </c>
      <c r="F199" s="54">
        <v>50700000</v>
      </c>
      <c r="G199" s="54">
        <v>47800000</v>
      </c>
      <c r="H199" s="44">
        <f t="shared" si="30"/>
        <v>98500000</v>
      </c>
      <c r="I199" s="44">
        <f t="shared" si="31"/>
        <v>110674599999999.98</v>
      </c>
      <c r="J199" s="44">
        <f t="shared" si="32"/>
        <v>1328095199999999.8</v>
      </c>
      <c r="K199" s="45">
        <f t="shared" si="33"/>
        <v>0.18365257363839063</v>
      </c>
      <c r="L199" s="52">
        <f t="shared" si="34"/>
        <v>169.51132546823453</v>
      </c>
      <c r="M199" s="63">
        <f t="shared" si="28"/>
        <v>1.4294142683600124</v>
      </c>
      <c r="N199" s="46">
        <v>3218</v>
      </c>
      <c r="O199" s="47"/>
      <c r="P199" s="47"/>
      <c r="Q199" s="57">
        <v>1123.5999999999999</v>
      </c>
      <c r="S199" s="49"/>
      <c r="T199" s="14"/>
    </row>
    <row r="200" spans="1:20">
      <c r="A200" t="s">
        <v>199</v>
      </c>
      <c r="B200" s="23"/>
      <c r="C200" s="15">
        <f>D200*E200</f>
        <v>2378113827023999.5</v>
      </c>
      <c r="D200" s="56">
        <v>923</v>
      </c>
      <c r="E200" s="43">
        <f>($K$200*J199)/100</f>
        <v>2576504687999.9995</v>
      </c>
      <c r="H200" s="17"/>
      <c r="I200" s="17"/>
      <c r="J200" s="17"/>
      <c r="K200" s="50">
        <v>0.19400000000000001</v>
      </c>
      <c r="L200" s="35"/>
      <c r="M200" s="51">
        <v>1.43</v>
      </c>
      <c r="N200" s="48">
        <f>(M200*C200)/M1</f>
        <v>3400.7027726443189</v>
      </c>
    </row>
    <row r="201" spans="1:20">
      <c r="H201" s="17"/>
      <c r="I201" s="17"/>
      <c r="J201" s="17"/>
      <c r="K201" s="17"/>
      <c r="L201" s="17"/>
    </row>
    <row r="202" spans="1:20">
      <c r="H202" s="17"/>
      <c r="I202" s="17"/>
      <c r="J202" s="17"/>
      <c r="K202" s="17"/>
      <c r="L202" s="17"/>
    </row>
    <row r="203" spans="1:20">
      <c r="B203" s="5"/>
      <c r="H203" s="17"/>
      <c r="I203" s="17"/>
      <c r="J203" s="17"/>
      <c r="K203" s="17"/>
      <c r="L203" s="17"/>
    </row>
    <row r="204" spans="1:20">
      <c r="B204" s="55"/>
      <c r="C204" t="s">
        <v>212</v>
      </c>
      <c r="H204" s="17"/>
      <c r="I204" s="17"/>
      <c r="J204" s="17"/>
      <c r="K204" s="17"/>
      <c r="L204" s="17"/>
    </row>
    <row r="205" spans="1:20">
      <c r="H205" s="17"/>
      <c r="I205" s="17"/>
      <c r="J205" s="17"/>
      <c r="K205" s="17"/>
      <c r="L205" s="17"/>
    </row>
    <row r="206" spans="1:20">
      <c r="H206" s="17"/>
      <c r="I206" s="17"/>
      <c r="J206" s="17"/>
      <c r="K206" s="17"/>
      <c r="L206" s="17"/>
    </row>
    <row r="207" spans="1:20">
      <c r="B207" s="51"/>
      <c r="C207" t="s">
        <v>206</v>
      </c>
      <c r="H207" s="17"/>
      <c r="I207" s="17"/>
      <c r="J207" s="17"/>
      <c r="K207" s="17"/>
      <c r="L207" s="17"/>
    </row>
    <row r="208" spans="1:20">
      <c r="C208" t="s">
        <v>209</v>
      </c>
      <c r="H208" s="17"/>
      <c r="I208" s="17"/>
      <c r="J208" s="17"/>
      <c r="K208" s="17"/>
      <c r="L208" s="17"/>
    </row>
    <row r="209" spans="2:12">
      <c r="H209" s="17"/>
      <c r="I209" s="17"/>
      <c r="J209" s="17"/>
      <c r="K209" s="17"/>
      <c r="L209" s="17"/>
    </row>
    <row r="210" spans="2:12">
      <c r="B210" s="16"/>
      <c r="C210" t="s">
        <v>207</v>
      </c>
      <c r="H210" s="17"/>
      <c r="I210" s="17"/>
      <c r="J210" s="17"/>
      <c r="K210" s="17"/>
      <c r="L210" s="17"/>
    </row>
    <row r="212" spans="2:12">
      <c r="B212" s="36"/>
      <c r="C212" t="s">
        <v>211</v>
      </c>
    </row>
    <row r="213" spans="2:12">
      <c r="C213" t="s">
        <v>208</v>
      </c>
    </row>
    <row r="215" spans="2:12">
      <c r="B215" s="58"/>
      <c r="C215" t="s">
        <v>213</v>
      </c>
    </row>
    <row r="217" spans="2:12">
      <c r="B217" s="59"/>
      <c r="C217" t="s">
        <v>214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Minkyung Jung</dc:creator>
  <cp:lastModifiedBy>Jung Minkyung</cp:lastModifiedBy>
  <dcterms:created xsi:type="dcterms:W3CDTF">2021-01-06T08:45:25Z</dcterms:created>
  <dcterms:modified xsi:type="dcterms:W3CDTF">2021-06-01T06:12:07Z</dcterms:modified>
</cp:coreProperties>
</file>