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9983E3BD-21F1-4686-B9BD-08301A611451}" xr6:coauthVersionLast="47" xr6:coauthVersionMax="47" xr10:uidLastSave="{00000000-0000-0000-0000-000000000000}"/>
  <bookViews>
    <workbookView xWindow="21615" yWindow="0" windowWidth="16245" windowHeight="15600" xr2:uid="{AD4DAE3E-6D0F-4F77-B648-A2524B6C18C9}"/>
  </bookViews>
  <sheets>
    <sheet name="운용사별" sheetId="1" r:id="rId1"/>
  </sheets>
  <definedNames>
    <definedName name="_xlnm._FilterDatabase" localSheetId="0" hidden="1">운용사별!$A$65:$T$65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E31" i="1" s="1"/>
  <c r="F32" i="1"/>
  <c r="F33" i="1"/>
  <c r="F34" i="1"/>
  <c r="F35" i="1"/>
  <c r="F36" i="1"/>
  <c r="F37" i="1"/>
  <c r="F38" i="1"/>
  <c r="F22" i="1"/>
  <c r="F6" i="1"/>
  <c r="F7" i="1"/>
  <c r="F8" i="1"/>
  <c r="F9" i="1"/>
  <c r="E9" i="1" s="1"/>
  <c r="F10" i="1"/>
  <c r="F11" i="1"/>
  <c r="F12" i="1"/>
  <c r="F13" i="1"/>
  <c r="F14" i="1"/>
  <c r="F15" i="1"/>
  <c r="F16" i="1"/>
  <c r="F17" i="1"/>
  <c r="E17" i="1" s="1"/>
  <c r="F5" i="1"/>
  <c r="F67" i="1"/>
  <c r="F68" i="1"/>
  <c r="F69" i="1"/>
  <c r="F70" i="1"/>
  <c r="F71" i="1"/>
  <c r="F72" i="1"/>
  <c r="F66" i="1"/>
  <c r="F57" i="1"/>
  <c r="F58" i="1"/>
  <c r="F59" i="1"/>
  <c r="F60" i="1"/>
  <c r="F61" i="1"/>
  <c r="F56" i="1"/>
  <c r="F44" i="1"/>
  <c r="F45" i="1"/>
  <c r="F46" i="1"/>
  <c r="F47" i="1"/>
  <c r="F48" i="1"/>
  <c r="F49" i="1"/>
  <c r="F50" i="1"/>
  <c r="F51" i="1"/>
  <c r="F43" i="1"/>
  <c r="E43" i="1" s="1"/>
  <c r="E71" i="1" l="1"/>
  <c r="E68" i="1"/>
  <c r="E69" i="1"/>
  <c r="E70" i="1"/>
  <c r="E72" i="1"/>
  <c r="E66" i="1"/>
  <c r="E67" i="1"/>
  <c r="E57" i="1"/>
  <c r="E58" i="1"/>
  <c r="E59" i="1"/>
  <c r="E60" i="1"/>
  <c r="E61" i="1"/>
  <c r="E56" i="1"/>
  <c r="E50" i="1"/>
  <c r="E49" i="1"/>
  <c r="E44" i="1"/>
  <c r="E45" i="1"/>
  <c r="E46" i="1"/>
  <c r="E47" i="1"/>
  <c r="E48" i="1"/>
  <c r="E51" i="1"/>
  <c r="E21" i="1"/>
  <c r="E42" i="1" s="1"/>
  <c r="E55" i="1" s="1"/>
  <c r="E65" i="1" s="1"/>
  <c r="D21" i="1"/>
  <c r="D42" i="1" s="1"/>
  <c r="D55" i="1" s="1"/>
  <c r="D65" i="1" s="1"/>
  <c r="E25" i="1"/>
  <c r="E26" i="1"/>
  <c r="E27" i="1"/>
  <c r="E28" i="1"/>
  <c r="E29" i="1"/>
  <c r="E30" i="1"/>
  <c r="E22" i="1"/>
  <c r="E32" i="1"/>
  <c r="E23" i="1"/>
  <c r="E33" i="1"/>
  <c r="E34" i="1"/>
  <c r="E35" i="1"/>
  <c r="E36" i="1"/>
  <c r="E37" i="1"/>
  <c r="E38" i="1"/>
  <c r="E24" i="1"/>
  <c r="E10" i="1"/>
  <c r="E8" i="1"/>
  <c r="E12" i="1"/>
  <c r="E5" i="1"/>
  <c r="E13" i="1"/>
  <c r="E14" i="1"/>
  <c r="E6" i="1"/>
  <c r="E7" i="1"/>
  <c r="E15" i="1"/>
  <c r="E16" i="1"/>
  <c r="E11" i="1"/>
</calcChain>
</file>

<file path=xl/sharedStrings.xml><?xml version="1.0" encoding="utf-8"?>
<sst xmlns="http://schemas.openxmlformats.org/spreadsheetml/2006/main" count="343" uniqueCount="122">
  <si>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</si>
  <si>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</si>
  <si>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</si>
  <si>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</si>
  <si>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</si>
  <si>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</si>
  <si>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</si>
  <si>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</si>
  <si>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</si>
  <si>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</si>
  <si>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</si>
  <si>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</si>
  <si>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</si>
  <si>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</si>
  <si>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</si>
  <si>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</si>
  <si>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</si>
  <si>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</si>
  <si>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</si>
  <si>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</si>
  <si>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</si>
  <si>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</si>
  <si>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</si>
  <si>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</si>
  <si>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</si>
  <si>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</si>
  <si>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</si>
  <si>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</si>
  <si>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</si>
  <si>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</si>
  <si>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</si>
  <si>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</si>
  <si>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</si>
  <si>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</si>
  <si>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</si>
  <si>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</si>
  <si>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</si>
  <si>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</si>
  <si>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</si>
  <si>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</si>
  <si>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</si>
  <si>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</si>
  <si>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</si>
  <si>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</si>
  <si>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</si>
  <si>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</si>
  <si>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</si>
  <si>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</si>
  <si>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</si>
  <si>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</si>
  <si>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</si>
  <si>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</si>
  <si>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</si>
  <si>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</si>
  <si>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</si>
  <si>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</si>
  <si>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</si>
  <si>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</si>
  <si>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</si>
  <si>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</si>
  <si>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</si>
  <si>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</si>
  <si>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</si>
  <si>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</si>
  <si>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</si>
  <si>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</si>
  <si>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</si>
  <si>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</si>
  <si>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</si>
  <si>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</si>
  <si>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</si>
  <si>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</si>
  <si>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</si>
  <si>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</si>
  <si>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</si>
  <si>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</si>
  <si>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</si>
  <si>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</si>
  <si>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</si>
  <si>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</si>
  <si>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</si>
  <si>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</si>
  <si>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</si>
  <si>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</si>
  <si>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</si>
  <si>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</si>
  <si>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</si>
  <si>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</si>
  <si>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</si>
  <si>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</si>
  <si>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</si>
  <si>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</si>
  <si>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</si>
  <si>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</si>
  <si>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</si>
  <si>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</si>
  <si>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</si>
  <si>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</si>
  <si>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</si>
  <si>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</si>
  <si>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</si>
  <si>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</si>
  <si>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</si>
  <si>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</si>
  <si>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</si>
  <si>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</si>
  <si>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</si>
  <si>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</si>
  <si>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</si>
  <si>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</si>
  <si>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</si>
  <si>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</si>
  <si>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</si>
  <si>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</si>
  <si>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</si>
  <si>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</si>
  <si>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</si>
  <si>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</si>
  <si>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</si>
  <si>
    <t>KODEX 금융고배당TOP10타겟위클리커버드콜</t>
    <phoneticPr fontId="1" type="noConversion"/>
  </si>
  <si>
    <t>1월</t>
    <phoneticPr fontId="1" type="noConversion"/>
  </si>
  <si>
    <t>2월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</si>
</sst>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Y72"/>
  <sheetViews>
    <sheetView tabSelected="1" zoomScale="85" zoomScaleNormal="85" workbookViewId="0"/>
  </sheetViews>
  <sheetFormatPr defaultRowHeight="16.5" x14ac:dyDescent="0.3"/>
  <cols>
    <col min="1" max="1" width="9" style="1"/>
    <col min="2" max="2" width="38.25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1" width="5.375" style="62" hidden="1" customWidth="1"/>
    <col min="12" max="18" width="5.375" style="62" customWidth="1"/>
    <col min="19" max="19" width="10.875" style="62" customWidth="1"/>
    <col min="20" max="20" width="11.625" style="62" bestFit="1" customWidth="1"/>
    <col min="21" max="22" width="9" style="1"/>
    <col min="23" max="23" width="12.75" style="1" bestFit="1" customWidth="1"/>
    <col min="24" max="24" width="9" style="1"/>
    <col min="25" max="25" width="13.25" style="1" customWidth="1"/>
    <col min="26" max="16384" width="9" style="1"/>
  </cols>
  <sheetData>
    <row r="3" spans="1:24" x14ac:dyDescent="0.3">
      <c r="A3" s="5" t="s">
        <v>0</v>
      </c>
      <c r="B3" s="6"/>
      <c r="C3" s="6"/>
      <c r="D3" s="6"/>
      <c r="E3" s="6"/>
      <c r="F3" s="6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4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3" t="s">
        <v>103</v>
      </c>
      <c r="O4" s="63" t="s">
        <v>104</v>
      </c>
      <c r="P4" s="63" t="s">
        <v>118</v>
      </c>
      <c r="Q4" s="63" t="s">
        <v>120</v>
      </c>
      <c r="R4" s="63" t="s">
        <v>121</v>
      </c>
      <c r="S4" s="18" t="s">
        <v>8</v>
      </c>
      <c r="T4" s="18" t="s">
        <v>3</v>
      </c>
    </row>
    <row r="5" spans="1:24" ht="17.25" thickTop="1" x14ac:dyDescent="0.3">
      <c r="A5" s="17">
        <v>481060</v>
      </c>
      <c r="B5" s="27" t="s">
        <v>50</v>
      </c>
      <c r="C5" s="27" t="s">
        <v>33</v>
      </c>
      <c r="D5" s="21">
        <v>9415</v>
      </c>
      <c r="E5" s="22">
        <f t="shared" ref="E5:E17" si="0">(F5/D5)*100</f>
        <v>1.0408921933085502</v>
      </c>
      <c r="F5" s="47">
        <f>AVERAGE(M5:R5)</f>
        <v>98</v>
      </c>
      <c r="G5" s="21" t="s">
        <v>59</v>
      </c>
      <c r="H5" s="21" t="s">
        <v>59</v>
      </c>
      <c r="I5" s="21">
        <v>104</v>
      </c>
      <c r="J5" s="53">
        <v>106</v>
      </c>
      <c r="K5" s="53">
        <v>103</v>
      </c>
      <c r="L5" s="53">
        <v>107</v>
      </c>
      <c r="M5" s="53">
        <v>107</v>
      </c>
      <c r="N5" s="53">
        <v>101</v>
      </c>
      <c r="O5" s="53">
        <v>99</v>
      </c>
      <c r="P5" s="53">
        <v>99</v>
      </c>
      <c r="Q5" s="53">
        <v>91</v>
      </c>
      <c r="R5" s="53">
        <v>91</v>
      </c>
      <c r="S5" s="52">
        <v>2.5000000000000001E-3</v>
      </c>
      <c r="T5" s="53" t="s">
        <v>10</v>
      </c>
    </row>
    <row r="6" spans="1:24" x14ac:dyDescent="0.3">
      <c r="A6" s="17">
        <v>441640</v>
      </c>
      <c r="B6" s="27" t="s">
        <v>52</v>
      </c>
      <c r="C6" s="27" t="s">
        <v>33</v>
      </c>
      <c r="D6" s="21">
        <v>12125</v>
      </c>
      <c r="E6" s="22">
        <f t="shared" si="0"/>
        <v>0.75601374570446733</v>
      </c>
      <c r="F6" s="47">
        <f t="shared" ref="F6:F17" si="1">AVERAGE(M6:R6)</f>
        <v>91.666666666666671</v>
      </c>
      <c r="G6" s="21">
        <v>65</v>
      </c>
      <c r="H6" s="21">
        <v>75</v>
      </c>
      <c r="I6" s="21">
        <v>80</v>
      </c>
      <c r="J6" s="53">
        <v>85</v>
      </c>
      <c r="K6" s="53">
        <v>85</v>
      </c>
      <c r="L6" s="53">
        <v>83</v>
      </c>
      <c r="M6" s="53">
        <v>83</v>
      </c>
      <c r="N6" s="53">
        <v>82</v>
      </c>
      <c r="O6" s="53">
        <v>88</v>
      </c>
      <c r="P6" s="53">
        <v>100</v>
      </c>
      <c r="Q6" s="53">
        <v>100</v>
      </c>
      <c r="R6" s="53">
        <v>97</v>
      </c>
      <c r="S6" s="52">
        <v>1.9E-3</v>
      </c>
      <c r="T6" s="53" t="s">
        <v>11</v>
      </c>
    </row>
    <row r="7" spans="1:24" x14ac:dyDescent="0.3">
      <c r="A7" s="17">
        <v>489250</v>
      </c>
      <c r="B7" s="27" t="s">
        <v>53</v>
      </c>
      <c r="C7" s="27" t="s">
        <v>33</v>
      </c>
      <c r="D7" s="21">
        <v>11215</v>
      </c>
      <c r="E7" s="22">
        <f t="shared" si="0"/>
        <v>0.30316540347748555</v>
      </c>
      <c r="F7" s="47">
        <f t="shared" si="1"/>
        <v>34</v>
      </c>
      <c r="G7" s="21" t="s">
        <v>59</v>
      </c>
      <c r="H7" s="21" t="s">
        <v>59</v>
      </c>
      <c r="I7" s="21" t="s">
        <v>59</v>
      </c>
      <c r="J7" s="53" t="s">
        <v>59</v>
      </c>
      <c r="K7" s="53" t="s">
        <v>59</v>
      </c>
      <c r="L7" s="53" t="s">
        <v>59</v>
      </c>
      <c r="M7" s="53">
        <v>30</v>
      </c>
      <c r="N7" s="53">
        <v>33</v>
      </c>
      <c r="O7" s="53">
        <v>28</v>
      </c>
      <c r="P7" s="53">
        <v>41</v>
      </c>
      <c r="Q7" s="53">
        <v>40</v>
      </c>
      <c r="R7" s="53">
        <v>32</v>
      </c>
      <c r="S7" s="52">
        <v>9.0000000000000006E-5</v>
      </c>
      <c r="T7" s="53" t="s">
        <v>54</v>
      </c>
    </row>
    <row r="8" spans="1:24" x14ac:dyDescent="0.3">
      <c r="A8" s="17">
        <v>448330</v>
      </c>
      <c r="B8" s="27" t="s">
        <v>108</v>
      </c>
      <c r="C8" s="27" t="s">
        <v>33</v>
      </c>
      <c r="D8" s="21">
        <v>10520</v>
      </c>
      <c r="E8" s="22">
        <f t="shared" si="0"/>
        <v>0.14258555133079848</v>
      </c>
      <c r="F8" s="47">
        <f t="shared" si="1"/>
        <v>15</v>
      </c>
      <c r="G8" s="21" t="s">
        <v>59</v>
      </c>
      <c r="H8" s="21" t="s">
        <v>59</v>
      </c>
      <c r="I8" s="21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>
        <v>16</v>
      </c>
      <c r="O8" s="53">
        <v>16</v>
      </c>
      <c r="P8" s="53">
        <v>13</v>
      </c>
      <c r="Q8" s="53">
        <v>15</v>
      </c>
      <c r="R8" s="53">
        <v>15</v>
      </c>
      <c r="S8" s="52">
        <v>6.9999999999999999E-4</v>
      </c>
      <c r="T8" s="53" t="s">
        <v>107</v>
      </c>
    </row>
    <row r="9" spans="1:24" x14ac:dyDescent="0.3">
      <c r="A9" s="17">
        <v>498400</v>
      </c>
      <c r="B9" s="27" t="s">
        <v>116</v>
      </c>
      <c r="C9" s="27" t="s">
        <v>33</v>
      </c>
      <c r="D9" s="21">
        <v>9625</v>
      </c>
      <c r="E9" s="22">
        <f t="shared" si="0"/>
        <v>1.7870129870129869</v>
      </c>
      <c r="F9" s="47">
        <f t="shared" si="1"/>
        <v>172</v>
      </c>
      <c r="G9" s="21" t="s">
        <v>59</v>
      </c>
      <c r="H9" s="21" t="s">
        <v>59</v>
      </c>
      <c r="I9" s="21" t="s">
        <v>59</v>
      </c>
      <c r="J9" s="53" t="s">
        <v>59</v>
      </c>
      <c r="K9" s="53" t="s">
        <v>59</v>
      </c>
      <c r="L9" s="53" t="s">
        <v>59</v>
      </c>
      <c r="M9" s="53" t="s">
        <v>59</v>
      </c>
      <c r="N9" s="53" t="s">
        <v>59</v>
      </c>
      <c r="O9" s="53" t="s">
        <v>59</v>
      </c>
      <c r="P9" s="53" t="s">
        <v>59</v>
      </c>
      <c r="Q9" s="53">
        <v>202</v>
      </c>
      <c r="R9" s="53">
        <v>142</v>
      </c>
      <c r="S9" s="52">
        <v>3.8999999999999998E-3</v>
      </c>
      <c r="T9" s="53" t="s">
        <v>117</v>
      </c>
    </row>
    <row r="10" spans="1:24" x14ac:dyDescent="0.3">
      <c r="A10" s="39">
        <v>476800</v>
      </c>
      <c r="B10" s="40" t="s">
        <v>109</v>
      </c>
      <c r="C10" s="40" t="s">
        <v>33</v>
      </c>
      <c r="D10" s="41">
        <v>4755</v>
      </c>
      <c r="E10" s="42">
        <f t="shared" si="0"/>
        <v>0.7606028741675428</v>
      </c>
      <c r="F10" s="48">
        <f t="shared" si="1"/>
        <v>36.166666666666664</v>
      </c>
      <c r="G10" s="41" t="s">
        <v>59</v>
      </c>
      <c r="H10" s="41">
        <v>30</v>
      </c>
      <c r="I10" s="41">
        <v>33</v>
      </c>
      <c r="J10" s="55">
        <v>34</v>
      </c>
      <c r="K10" s="55">
        <v>35</v>
      </c>
      <c r="L10" s="55">
        <v>36</v>
      </c>
      <c r="M10" s="55">
        <v>35</v>
      </c>
      <c r="N10" s="55">
        <v>35</v>
      </c>
      <c r="O10" s="55">
        <v>36</v>
      </c>
      <c r="P10" s="55">
        <v>37</v>
      </c>
      <c r="Q10" s="55">
        <v>38</v>
      </c>
      <c r="R10" s="55">
        <v>36</v>
      </c>
      <c r="S10" s="54">
        <v>3.8999999999999998E-3</v>
      </c>
      <c r="T10" s="55" t="s">
        <v>4</v>
      </c>
    </row>
    <row r="11" spans="1:24" x14ac:dyDescent="0.3">
      <c r="A11" s="7">
        <v>483280</v>
      </c>
      <c r="B11" s="28" t="s">
        <v>48</v>
      </c>
      <c r="C11" s="26" t="s">
        <v>105</v>
      </c>
      <c r="D11" s="19">
        <v>10435</v>
      </c>
      <c r="E11" s="20">
        <f t="shared" si="0"/>
        <v>1.3065005590161316</v>
      </c>
      <c r="F11" s="49">
        <f t="shared" si="1"/>
        <v>136.33333333333334</v>
      </c>
      <c r="G11" s="19" t="s">
        <v>59</v>
      </c>
      <c r="H11" s="19" t="s">
        <v>59</v>
      </c>
      <c r="I11" s="19" t="s">
        <v>59</v>
      </c>
      <c r="J11" s="57">
        <v>156</v>
      </c>
      <c r="K11" s="57">
        <v>135</v>
      </c>
      <c r="L11" s="57">
        <v>124</v>
      </c>
      <c r="M11" s="57">
        <v>125</v>
      </c>
      <c r="N11" s="57">
        <v>133</v>
      </c>
      <c r="O11" s="57">
        <v>134</v>
      </c>
      <c r="P11" s="57">
        <v>145</v>
      </c>
      <c r="Q11" s="57">
        <v>146</v>
      </c>
      <c r="R11" s="57">
        <v>135</v>
      </c>
      <c r="S11" s="56">
        <v>3.8999999999999998E-3</v>
      </c>
      <c r="T11" s="57" t="s">
        <v>4</v>
      </c>
    </row>
    <row r="12" spans="1:24" x14ac:dyDescent="0.3">
      <c r="A12" s="7">
        <v>475080</v>
      </c>
      <c r="B12" s="28" t="s">
        <v>49</v>
      </c>
      <c r="C12" s="26" t="s">
        <v>105</v>
      </c>
      <c r="D12" s="19">
        <v>9010</v>
      </c>
      <c r="E12" s="20">
        <f t="shared" si="0"/>
        <v>1.3281539030706624</v>
      </c>
      <c r="F12" s="49">
        <f t="shared" si="1"/>
        <v>119.66666666666667</v>
      </c>
      <c r="G12" s="19">
        <v>122</v>
      </c>
      <c r="H12" s="19">
        <v>119</v>
      </c>
      <c r="I12" s="19">
        <v>119</v>
      </c>
      <c r="J12" s="57">
        <v>120</v>
      </c>
      <c r="K12" s="57">
        <v>120</v>
      </c>
      <c r="L12" s="57">
        <v>117</v>
      </c>
      <c r="M12" s="57">
        <v>118</v>
      </c>
      <c r="N12" s="57">
        <v>119</v>
      </c>
      <c r="O12" s="57">
        <v>122</v>
      </c>
      <c r="P12" s="57">
        <v>123</v>
      </c>
      <c r="Q12" s="57">
        <v>124</v>
      </c>
      <c r="R12" s="57">
        <v>112</v>
      </c>
      <c r="S12" s="56">
        <v>3.8999999999999998E-3</v>
      </c>
      <c r="T12" s="57" t="s">
        <v>9</v>
      </c>
    </row>
    <row r="13" spans="1:24" x14ac:dyDescent="0.3">
      <c r="A13" s="7">
        <v>484790</v>
      </c>
      <c r="B13" s="28" t="s">
        <v>55</v>
      </c>
      <c r="C13" s="26" t="s">
        <v>105</v>
      </c>
      <c r="D13" s="19">
        <v>9500</v>
      </c>
      <c r="E13" s="20">
        <f t="shared" si="0"/>
        <v>0.39649122807017545</v>
      </c>
      <c r="F13" s="49">
        <f t="shared" si="1"/>
        <v>37.666666666666664</v>
      </c>
      <c r="G13" s="19" t="s">
        <v>59</v>
      </c>
      <c r="H13" s="19" t="s">
        <v>59</v>
      </c>
      <c r="I13" s="19" t="s">
        <v>59</v>
      </c>
      <c r="J13" s="57" t="s">
        <v>59</v>
      </c>
      <c r="K13" s="57">
        <v>58</v>
      </c>
      <c r="L13" s="57">
        <v>37</v>
      </c>
      <c r="M13" s="57">
        <v>37</v>
      </c>
      <c r="N13" s="57">
        <v>38</v>
      </c>
      <c r="O13" s="57">
        <v>30</v>
      </c>
      <c r="P13" s="57">
        <v>45</v>
      </c>
      <c r="Q13" s="57">
        <v>38</v>
      </c>
      <c r="R13" s="57">
        <v>38</v>
      </c>
      <c r="S13" s="56">
        <v>1.4999999999999999E-4</v>
      </c>
      <c r="T13" s="57" t="s">
        <v>56</v>
      </c>
    </row>
    <row r="14" spans="1:24" x14ac:dyDescent="0.3">
      <c r="A14" s="7">
        <v>483290</v>
      </c>
      <c r="B14" s="28" t="s">
        <v>51</v>
      </c>
      <c r="C14" s="26" t="s">
        <v>105</v>
      </c>
      <c r="D14" s="19">
        <v>10680</v>
      </c>
      <c r="E14" s="20">
        <f t="shared" si="0"/>
        <v>0.98782771535580527</v>
      </c>
      <c r="F14" s="49">
        <f t="shared" si="1"/>
        <v>105.5</v>
      </c>
      <c r="G14" s="19" t="s">
        <v>59</v>
      </c>
      <c r="H14" s="19" t="s">
        <v>59</v>
      </c>
      <c r="I14" s="19" t="s">
        <v>59</v>
      </c>
      <c r="J14" s="57">
        <v>101</v>
      </c>
      <c r="K14" s="57">
        <v>104</v>
      </c>
      <c r="L14" s="57">
        <v>102</v>
      </c>
      <c r="M14" s="57">
        <v>101</v>
      </c>
      <c r="N14" s="57">
        <v>105</v>
      </c>
      <c r="O14" s="57">
        <v>109</v>
      </c>
      <c r="P14" s="57">
        <v>106</v>
      </c>
      <c r="Q14" s="57">
        <v>106</v>
      </c>
      <c r="R14" s="57">
        <v>106</v>
      </c>
      <c r="S14" s="56">
        <v>3.8999999999999998E-3</v>
      </c>
      <c r="T14" s="57" t="s">
        <v>4</v>
      </c>
    </row>
    <row r="15" spans="1:24" x14ac:dyDescent="0.3">
      <c r="A15" s="7">
        <v>91170</v>
      </c>
      <c r="B15" s="28" t="s">
        <v>57</v>
      </c>
      <c r="C15" s="26" t="s">
        <v>105</v>
      </c>
      <c r="D15" s="19">
        <v>8510</v>
      </c>
      <c r="E15" s="20">
        <f t="shared" si="0"/>
        <v>0.35252643948296125</v>
      </c>
      <c r="F15" s="49">
        <f t="shared" si="1"/>
        <v>30</v>
      </c>
      <c r="G15" s="19" t="s">
        <v>59</v>
      </c>
      <c r="H15" s="19" t="s">
        <v>59</v>
      </c>
      <c r="I15" s="19" t="s">
        <v>59</v>
      </c>
      <c r="J15" s="57" t="s">
        <v>59</v>
      </c>
      <c r="K15" s="57" t="s">
        <v>59</v>
      </c>
      <c r="L15" s="57">
        <v>30</v>
      </c>
      <c r="M15" s="57">
        <v>30</v>
      </c>
      <c r="N15" s="57">
        <v>30</v>
      </c>
      <c r="O15" s="57">
        <v>30</v>
      </c>
      <c r="P15" s="57">
        <v>30</v>
      </c>
      <c r="Q15" s="57">
        <v>30</v>
      </c>
      <c r="R15" s="57">
        <v>30</v>
      </c>
      <c r="S15" s="58">
        <v>3.0000000000000001E-3</v>
      </c>
      <c r="T15" s="57" t="s">
        <v>58</v>
      </c>
    </row>
    <row r="16" spans="1:24" x14ac:dyDescent="0.3">
      <c r="A16" s="7">
        <v>279530</v>
      </c>
      <c r="B16" s="28" t="s">
        <v>12</v>
      </c>
      <c r="C16" s="26" t="s">
        <v>105</v>
      </c>
      <c r="D16" s="19">
        <v>10315</v>
      </c>
      <c r="E16" s="20">
        <f t="shared" si="0"/>
        <v>0.36193246081757957</v>
      </c>
      <c r="F16" s="49">
        <f t="shared" si="1"/>
        <v>37.333333333333336</v>
      </c>
      <c r="G16" s="19" t="s">
        <v>59</v>
      </c>
      <c r="H16" s="19">
        <v>40</v>
      </c>
      <c r="I16" s="19">
        <v>40</v>
      </c>
      <c r="J16" s="57">
        <v>40</v>
      </c>
      <c r="K16" s="57">
        <v>77</v>
      </c>
      <c r="L16" s="57">
        <v>75</v>
      </c>
      <c r="M16" s="57">
        <v>40</v>
      </c>
      <c r="N16" s="57">
        <v>37</v>
      </c>
      <c r="O16" s="57">
        <v>22</v>
      </c>
      <c r="P16" s="57">
        <v>50</v>
      </c>
      <c r="Q16" s="57">
        <v>30</v>
      </c>
      <c r="R16" s="57">
        <v>45</v>
      </c>
      <c r="S16" s="56">
        <v>3.0000000000000001E-3</v>
      </c>
      <c r="T16" s="57" t="s">
        <v>13</v>
      </c>
      <c r="X16" s="2"/>
    </row>
    <row r="17" spans="1:25" x14ac:dyDescent="0.3">
      <c r="A17" s="9">
        <v>498410</v>
      </c>
      <c r="B17" s="10" t="s">
        <v>119</v>
      </c>
      <c r="C17" s="38" t="s">
        <v>105</v>
      </c>
      <c r="D17" s="23">
        <v>9610</v>
      </c>
      <c r="E17" s="24">
        <f t="shared" si="0"/>
        <v>1.6024973985431841</v>
      </c>
      <c r="F17" s="50">
        <f t="shared" si="1"/>
        <v>154</v>
      </c>
      <c r="G17" s="23"/>
      <c r="H17" s="23"/>
      <c r="I17" s="23"/>
      <c r="J17" s="60"/>
      <c r="K17" s="60"/>
      <c r="L17" s="60" t="s">
        <v>59</v>
      </c>
      <c r="M17" s="60" t="s">
        <v>59</v>
      </c>
      <c r="N17" s="60" t="s">
        <v>59</v>
      </c>
      <c r="O17" s="60" t="s">
        <v>59</v>
      </c>
      <c r="P17" s="60" t="s">
        <v>59</v>
      </c>
      <c r="Q17" s="60">
        <v>185</v>
      </c>
      <c r="R17" s="60">
        <v>123</v>
      </c>
      <c r="S17" s="59">
        <v>3.8999999999999998E-3</v>
      </c>
      <c r="T17" s="73">
        <v>45643</v>
      </c>
      <c r="X17" s="2"/>
    </row>
    <row r="18" spans="1:25" x14ac:dyDescent="0.3">
      <c r="C18" s="3"/>
      <c r="D18" s="3"/>
      <c r="E18" s="3"/>
      <c r="F18" s="2"/>
      <c r="G18" s="31"/>
      <c r="H18" s="31"/>
      <c r="I18" s="31"/>
      <c r="S18" s="61"/>
      <c r="X18" s="2"/>
      <c r="Y18" s="2"/>
    </row>
    <row r="19" spans="1:25" x14ac:dyDescent="0.3">
      <c r="F19" s="2"/>
      <c r="G19" s="31"/>
      <c r="H19" s="31"/>
      <c r="I19" s="31"/>
      <c r="W19" s="2"/>
      <c r="X19" s="2"/>
      <c r="Y19" s="2"/>
    </row>
    <row r="20" spans="1:25" x14ac:dyDescent="0.3">
      <c r="A20" s="5" t="s">
        <v>14</v>
      </c>
      <c r="B20" s="6"/>
      <c r="C20" s="6"/>
      <c r="D20" s="6"/>
      <c r="E20" s="6"/>
      <c r="F20" s="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W20" s="2"/>
      <c r="X20" s="2"/>
      <c r="Y20" s="2"/>
    </row>
    <row r="21" spans="1:25" ht="17.25" thickBot="1" x14ac:dyDescent="0.35">
      <c r="A21" s="15" t="s">
        <v>1</v>
      </c>
      <c r="B21" s="15" t="s">
        <v>2</v>
      </c>
      <c r="C21" s="34" t="s">
        <v>20</v>
      </c>
      <c r="D21" s="15" t="str">
        <f>D4</f>
        <v>현재가</v>
      </c>
      <c r="E21" s="15" t="str">
        <f>E4</f>
        <v>수익률</v>
      </c>
      <c r="F21" s="16" t="s">
        <v>62</v>
      </c>
      <c r="G21" s="63" t="s">
        <v>16</v>
      </c>
      <c r="H21" s="63" t="s">
        <v>17</v>
      </c>
      <c r="I21" s="63" t="s">
        <v>18</v>
      </c>
      <c r="J21" s="63" t="s">
        <v>5</v>
      </c>
      <c r="K21" s="63" t="s">
        <v>6</v>
      </c>
      <c r="L21" s="63" t="s">
        <v>7</v>
      </c>
      <c r="M21" s="63" t="s">
        <v>35</v>
      </c>
      <c r="N21" s="63" t="s">
        <v>103</v>
      </c>
      <c r="O21" s="63" t="s">
        <v>104</v>
      </c>
      <c r="P21" s="63" t="s">
        <v>118</v>
      </c>
      <c r="Q21" s="63" t="s">
        <v>120</v>
      </c>
      <c r="R21" s="63" t="s">
        <v>121</v>
      </c>
      <c r="S21" s="63" t="s">
        <v>8</v>
      </c>
      <c r="T21" s="63" t="s">
        <v>3</v>
      </c>
      <c r="W21" s="2"/>
      <c r="X21" s="2"/>
      <c r="Y21" s="2"/>
    </row>
    <row r="22" spans="1:25" ht="17.25" thickTop="1" x14ac:dyDescent="0.3">
      <c r="A22" s="1">
        <v>474220</v>
      </c>
      <c r="B22" s="1" t="s">
        <v>96</v>
      </c>
      <c r="C22" s="35" t="s">
        <v>33</v>
      </c>
      <c r="D22" s="31">
        <v>13400</v>
      </c>
      <c r="E22" s="33">
        <f t="shared" ref="E22:E38" si="2">(F22/D22)*100</f>
        <v>0.8198294243070362</v>
      </c>
      <c r="F22" s="70">
        <f>AVERAGE(L22:R22)</f>
        <v>109.85714285714286</v>
      </c>
      <c r="G22" s="62">
        <v>92</v>
      </c>
      <c r="H22" s="62">
        <v>93</v>
      </c>
      <c r="I22" s="62">
        <v>94</v>
      </c>
      <c r="J22" s="62">
        <v>102</v>
      </c>
      <c r="K22" s="62">
        <v>110</v>
      </c>
      <c r="L22" s="62">
        <v>97</v>
      </c>
      <c r="M22" s="62">
        <v>95</v>
      </c>
      <c r="N22" s="62">
        <v>103</v>
      </c>
      <c r="O22" s="62">
        <v>113</v>
      </c>
      <c r="P22" s="62">
        <v>119</v>
      </c>
      <c r="Q22" s="62">
        <v>121</v>
      </c>
      <c r="R22" s="62">
        <v>121</v>
      </c>
      <c r="S22" s="61">
        <v>5.0000000000000001E-3</v>
      </c>
      <c r="T22" s="62" t="s">
        <v>34</v>
      </c>
      <c r="W22" s="2"/>
      <c r="X22" s="2"/>
      <c r="Y22" s="2"/>
    </row>
    <row r="23" spans="1:25" x14ac:dyDescent="0.3">
      <c r="A23" s="4">
        <v>458750</v>
      </c>
      <c r="B23" s="4" t="s">
        <v>98</v>
      </c>
      <c r="C23" s="43" t="s">
        <v>33</v>
      </c>
      <c r="D23" s="44">
        <v>12070</v>
      </c>
      <c r="E23" s="45">
        <f t="shared" si="2"/>
        <v>0.49236596046869452</v>
      </c>
      <c r="F23" s="71">
        <f t="shared" ref="F23:F38" si="3">AVERAGE(L23:R23)</f>
        <v>59.428571428571431</v>
      </c>
      <c r="G23" s="65">
        <v>56</v>
      </c>
      <c r="H23" s="65">
        <v>60</v>
      </c>
      <c r="I23" s="65">
        <v>66</v>
      </c>
      <c r="J23" s="65">
        <v>66</v>
      </c>
      <c r="K23" s="65">
        <v>68</v>
      </c>
      <c r="L23" s="65">
        <v>64</v>
      </c>
      <c r="M23" s="65">
        <v>22</v>
      </c>
      <c r="N23" s="65">
        <v>68</v>
      </c>
      <c r="O23" s="65">
        <v>60</v>
      </c>
      <c r="P23" s="65">
        <v>76</v>
      </c>
      <c r="Q23" s="65">
        <v>66</v>
      </c>
      <c r="R23" s="65">
        <v>60</v>
      </c>
      <c r="S23" s="64">
        <v>3.8999999999999998E-3</v>
      </c>
      <c r="T23" s="65" t="s">
        <v>21</v>
      </c>
      <c r="W23" s="2"/>
      <c r="X23" s="2"/>
      <c r="Y23" s="2"/>
    </row>
    <row r="24" spans="1:25" x14ac:dyDescent="0.3">
      <c r="A24" s="8">
        <v>472150</v>
      </c>
      <c r="B24" s="8" t="s">
        <v>15</v>
      </c>
      <c r="C24" s="36" t="s">
        <v>105</v>
      </c>
      <c r="D24" s="19">
        <v>10200</v>
      </c>
      <c r="E24" s="20">
        <f t="shared" si="2"/>
        <v>0.85434173669467783</v>
      </c>
      <c r="F24" s="49">
        <f t="shared" si="3"/>
        <v>87.142857142857139</v>
      </c>
      <c r="G24" s="57">
        <v>64</v>
      </c>
      <c r="H24" s="57">
        <v>64</v>
      </c>
      <c r="I24" s="57">
        <v>64</v>
      </c>
      <c r="J24" s="57">
        <v>67</v>
      </c>
      <c r="K24" s="57">
        <v>67</v>
      </c>
      <c r="L24" s="57">
        <v>67</v>
      </c>
      <c r="M24" s="57">
        <v>67</v>
      </c>
      <c r="N24" s="57">
        <v>67</v>
      </c>
      <c r="O24" s="57">
        <v>67</v>
      </c>
      <c r="P24" s="57">
        <v>200</v>
      </c>
      <c r="Q24" s="57">
        <v>70</v>
      </c>
      <c r="R24" s="57">
        <v>72</v>
      </c>
      <c r="S24" s="56">
        <v>5.0000000000000001E-3</v>
      </c>
      <c r="T24" s="57" t="s">
        <v>22</v>
      </c>
      <c r="W24" s="2"/>
      <c r="X24" s="2"/>
      <c r="Y24" s="2"/>
    </row>
    <row r="25" spans="1:25" x14ac:dyDescent="0.3">
      <c r="A25" s="12">
        <v>458730</v>
      </c>
      <c r="B25" s="12" t="s">
        <v>19</v>
      </c>
      <c r="C25" s="37" t="s">
        <v>105</v>
      </c>
      <c r="D25" s="29">
        <v>13045</v>
      </c>
      <c r="E25" s="30">
        <f t="shared" si="2"/>
        <v>0.29896512073591414</v>
      </c>
      <c r="F25" s="72">
        <f t="shared" si="3"/>
        <v>39</v>
      </c>
      <c r="G25" s="67">
        <v>28</v>
      </c>
      <c r="H25" s="67">
        <v>35</v>
      </c>
      <c r="I25" s="67">
        <v>42</v>
      </c>
      <c r="J25" s="67">
        <v>42</v>
      </c>
      <c r="K25" s="67">
        <v>41</v>
      </c>
      <c r="L25" s="67">
        <v>39</v>
      </c>
      <c r="M25" s="67">
        <v>34</v>
      </c>
      <c r="N25" s="67">
        <v>34</v>
      </c>
      <c r="O25" s="67">
        <v>48</v>
      </c>
      <c r="P25" s="67">
        <v>38</v>
      </c>
      <c r="Q25" s="67">
        <v>45</v>
      </c>
      <c r="R25" s="67">
        <v>35</v>
      </c>
      <c r="S25" s="66">
        <v>1E-4</v>
      </c>
      <c r="T25" s="67" t="s">
        <v>21</v>
      </c>
      <c r="W25" s="2"/>
      <c r="X25" s="2"/>
      <c r="Y25" s="2"/>
    </row>
    <row r="26" spans="1:25" x14ac:dyDescent="0.3">
      <c r="A26" s="8">
        <v>466940</v>
      </c>
      <c r="B26" s="8" t="s">
        <v>23</v>
      </c>
      <c r="C26" s="36" t="s">
        <v>105</v>
      </c>
      <c r="D26" s="19">
        <v>14000</v>
      </c>
      <c r="E26" s="20">
        <f t="shared" si="2"/>
        <v>0.49693877551020404</v>
      </c>
      <c r="F26" s="49">
        <f t="shared" si="3"/>
        <v>69.571428571428569</v>
      </c>
      <c r="G26" s="57">
        <v>61</v>
      </c>
      <c r="H26" s="57">
        <v>61</v>
      </c>
      <c r="I26" s="57">
        <v>61</v>
      </c>
      <c r="J26" s="57">
        <v>61</v>
      </c>
      <c r="K26" s="57">
        <v>61</v>
      </c>
      <c r="L26" s="57">
        <v>61</v>
      </c>
      <c r="M26" s="57">
        <v>61</v>
      </c>
      <c r="N26" s="57">
        <v>73</v>
      </c>
      <c r="O26" s="57">
        <v>73</v>
      </c>
      <c r="P26" s="57">
        <v>73</v>
      </c>
      <c r="Q26" s="57">
        <v>73</v>
      </c>
      <c r="R26" s="57">
        <v>73</v>
      </c>
      <c r="S26" s="56">
        <v>3.0000000000000001E-3</v>
      </c>
      <c r="T26" s="57" t="s">
        <v>24</v>
      </c>
      <c r="W26" s="2"/>
      <c r="X26" s="2"/>
      <c r="Y26" s="2"/>
    </row>
    <row r="27" spans="1:25" x14ac:dyDescent="0.3">
      <c r="A27" s="8">
        <v>429000</v>
      </c>
      <c r="B27" s="8" t="s">
        <v>25</v>
      </c>
      <c r="C27" s="36" t="s">
        <v>105</v>
      </c>
      <c r="D27" s="19">
        <v>12705</v>
      </c>
      <c r="E27" s="20">
        <f t="shared" si="2"/>
        <v>0.17316017316017315</v>
      </c>
      <c r="F27" s="49">
        <f t="shared" si="3"/>
        <v>22</v>
      </c>
      <c r="G27" s="57">
        <v>20</v>
      </c>
      <c r="H27" s="57">
        <v>18</v>
      </c>
      <c r="I27" s="57">
        <v>20</v>
      </c>
      <c r="J27" s="57">
        <v>23</v>
      </c>
      <c r="K27" s="57">
        <v>20</v>
      </c>
      <c r="L27" s="57">
        <v>20</v>
      </c>
      <c r="M27" s="57">
        <v>22</v>
      </c>
      <c r="N27" s="57">
        <v>22</v>
      </c>
      <c r="O27" s="57">
        <v>25</v>
      </c>
      <c r="P27" s="57">
        <v>22</v>
      </c>
      <c r="Q27" s="57">
        <v>20</v>
      </c>
      <c r="R27" s="57">
        <v>23</v>
      </c>
      <c r="S27" s="56">
        <v>2.5000000000000001E-3</v>
      </c>
      <c r="T27" s="57" t="s">
        <v>26</v>
      </c>
      <c r="W27" s="2"/>
      <c r="X27" s="2"/>
      <c r="Y27" s="2"/>
    </row>
    <row r="28" spans="1:25" x14ac:dyDescent="0.3">
      <c r="A28" s="8">
        <v>245340</v>
      </c>
      <c r="B28" s="8" t="s">
        <v>27</v>
      </c>
      <c r="C28" s="36" t="s">
        <v>105</v>
      </c>
      <c r="D28" s="19">
        <v>30935</v>
      </c>
      <c r="E28" s="20">
        <f t="shared" si="2"/>
        <v>0.13253596250202038</v>
      </c>
      <c r="F28" s="49">
        <f t="shared" si="3"/>
        <v>41</v>
      </c>
      <c r="G28" s="57">
        <v>60</v>
      </c>
      <c r="H28" s="57">
        <v>23</v>
      </c>
      <c r="I28" s="57">
        <v>45</v>
      </c>
      <c r="J28" s="57">
        <v>55</v>
      </c>
      <c r="K28" s="57">
        <v>25</v>
      </c>
      <c r="L28" s="57">
        <v>36</v>
      </c>
      <c r="M28" s="57">
        <v>45</v>
      </c>
      <c r="N28" s="57">
        <v>60</v>
      </c>
      <c r="O28" s="57">
        <v>35</v>
      </c>
      <c r="P28" s="57">
        <v>58</v>
      </c>
      <c r="Q28" s="57">
        <v>16</v>
      </c>
      <c r="R28" s="57">
        <v>37</v>
      </c>
      <c r="S28" s="56">
        <v>3.5000000000000001E-3</v>
      </c>
      <c r="T28" s="57" t="s">
        <v>28</v>
      </c>
      <c r="W28" s="2"/>
      <c r="X28" s="2"/>
      <c r="Y28" s="2"/>
    </row>
    <row r="29" spans="1:25" x14ac:dyDescent="0.3">
      <c r="A29" s="8">
        <v>465670</v>
      </c>
      <c r="B29" s="8" t="s">
        <v>29</v>
      </c>
      <c r="C29" s="36" t="s">
        <v>105</v>
      </c>
      <c r="D29" s="19">
        <v>13035</v>
      </c>
      <c r="E29" s="20">
        <f t="shared" si="2"/>
        <v>0.16439256945586059</v>
      </c>
      <c r="F29" s="49">
        <f t="shared" si="3"/>
        <v>21.428571428571427</v>
      </c>
      <c r="G29" s="57">
        <v>25</v>
      </c>
      <c r="H29" s="57">
        <v>18</v>
      </c>
      <c r="I29" s="57">
        <v>15</v>
      </c>
      <c r="J29" s="57">
        <v>20</v>
      </c>
      <c r="K29" s="57">
        <v>18</v>
      </c>
      <c r="L29" s="57">
        <v>24</v>
      </c>
      <c r="M29" s="57">
        <v>18</v>
      </c>
      <c r="N29" s="57">
        <v>20</v>
      </c>
      <c r="O29" s="57">
        <v>22</v>
      </c>
      <c r="P29" s="57">
        <v>26</v>
      </c>
      <c r="Q29" s="57">
        <v>17</v>
      </c>
      <c r="R29" s="57">
        <v>23</v>
      </c>
      <c r="S29" s="56">
        <v>2.5000000000000001E-3</v>
      </c>
      <c r="T29" s="57" t="s">
        <v>30</v>
      </c>
    </row>
    <row r="30" spans="1:25" x14ac:dyDescent="0.3">
      <c r="A30" s="8">
        <v>486290</v>
      </c>
      <c r="B30" s="8" t="s">
        <v>94</v>
      </c>
      <c r="C30" s="36" t="s">
        <v>105</v>
      </c>
      <c r="D30" s="19">
        <v>9845</v>
      </c>
      <c r="E30" s="20">
        <f t="shared" si="2"/>
        <v>1.2711311035333381</v>
      </c>
      <c r="F30" s="49">
        <f t="shared" si="3"/>
        <v>125.14285714285714</v>
      </c>
      <c r="G30" s="57" t="s">
        <v>59</v>
      </c>
      <c r="H30" s="57" t="s">
        <v>59</v>
      </c>
      <c r="I30" s="57" t="s">
        <v>59</v>
      </c>
      <c r="J30" s="57" t="s">
        <v>59</v>
      </c>
      <c r="K30" s="57">
        <v>120</v>
      </c>
      <c r="L30" s="57">
        <v>117</v>
      </c>
      <c r="M30" s="57">
        <v>118</v>
      </c>
      <c r="N30" s="57">
        <v>124</v>
      </c>
      <c r="O30" s="57">
        <v>126</v>
      </c>
      <c r="P30" s="57">
        <v>135</v>
      </c>
      <c r="Q30" s="57">
        <v>131</v>
      </c>
      <c r="R30" s="57">
        <v>125</v>
      </c>
      <c r="S30" s="56">
        <v>2.5000000000000001E-3</v>
      </c>
      <c r="T30" s="57" t="s">
        <v>31</v>
      </c>
    </row>
    <row r="31" spans="1:25" x14ac:dyDescent="0.3">
      <c r="A31" s="8">
        <v>482730</v>
      </c>
      <c r="B31" s="8" t="s">
        <v>95</v>
      </c>
      <c r="C31" s="36" t="s">
        <v>105</v>
      </c>
      <c r="D31" s="19">
        <v>11020</v>
      </c>
      <c r="E31" s="20">
        <f t="shared" si="2"/>
        <v>0.82577132486388383</v>
      </c>
      <c r="F31" s="49">
        <f t="shared" si="3"/>
        <v>91</v>
      </c>
      <c r="G31" s="57" t="s">
        <v>59</v>
      </c>
      <c r="H31" s="57" t="s">
        <v>59</v>
      </c>
      <c r="I31" s="57" t="s">
        <v>59</v>
      </c>
      <c r="J31" s="57">
        <v>95</v>
      </c>
      <c r="K31" s="57">
        <v>91</v>
      </c>
      <c r="L31" s="57">
        <v>85</v>
      </c>
      <c r="M31" s="57">
        <v>85</v>
      </c>
      <c r="N31" s="57">
        <v>90</v>
      </c>
      <c r="O31" s="57">
        <v>93</v>
      </c>
      <c r="P31" s="57">
        <v>97</v>
      </c>
      <c r="Q31" s="57">
        <v>95</v>
      </c>
      <c r="R31" s="57">
        <v>92</v>
      </c>
      <c r="S31" s="56">
        <v>2.5000000000000001E-3</v>
      </c>
      <c r="T31" s="57" t="s">
        <v>32</v>
      </c>
    </row>
    <row r="32" spans="1:25" x14ac:dyDescent="0.3">
      <c r="A32" s="8">
        <v>458760</v>
      </c>
      <c r="B32" s="8" t="s">
        <v>97</v>
      </c>
      <c r="C32" s="36" t="s">
        <v>105</v>
      </c>
      <c r="D32" s="19">
        <v>10920</v>
      </c>
      <c r="E32" s="20">
        <f t="shared" si="2"/>
        <v>0.87127158555729967</v>
      </c>
      <c r="F32" s="49">
        <f t="shared" si="3"/>
        <v>95.142857142857139</v>
      </c>
      <c r="G32" s="57">
        <v>88</v>
      </c>
      <c r="H32" s="57">
        <v>90</v>
      </c>
      <c r="I32" s="57">
        <v>95</v>
      </c>
      <c r="J32" s="57">
        <v>95</v>
      </c>
      <c r="K32" s="57">
        <v>98</v>
      </c>
      <c r="L32" s="57">
        <v>94</v>
      </c>
      <c r="M32" s="57">
        <v>92</v>
      </c>
      <c r="N32" s="57">
        <v>92</v>
      </c>
      <c r="O32" s="57">
        <v>100</v>
      </c>
      <c r="P32" s="57">
        <v>96</v>
      </c>
      <c r="Q32" s="57">
        <v>94</v>
      </c>
      <c r="R32" s="57">
        <v>98</v>
      </c>
      <c r="S32" s="56">
        <v>3.8999999999999998E-3</v>
      </c>
      <c r="T32" s="57" t="s">
        <v>21</v>
      </c>
    </row>
    <row r="33" spans="1:20" x14ac:dyDescent="0.3">
      <c r="A33" s="8">
        <v>476550</v>
      </c>
      <c r="B33" s="8" t="s">
        <v>99</v>
      </c>
      <c r="C33" s="36" t="s">
        <v>105</v>
      </c>
      <c r="D33" s="19">
        <v>8635</v>
      </c>
      <c r="E33" s="20">
        <f t="shared" si="2"/>
        <v>1.0637769873438663</v>
      </c>
      <c r="F33" s="49">
        <f t="shared" si="3"/>
        <v>91.857142857142861</v>
      </c>
      <c r="G33" s="57">
        <v>112</v>
      </c>
      <c r="H33" s="57">
        <v>100</v>
      </c>
      <c r="I33" s="57">
        <v>99</v>
      </c>
      <c r="J33" s="57">
        <v>100</v>
      </c>
      <c r="K33" s="57">
        <v>100</v>
      </c>
      <c r="L33" s="57">
        <v>100</v>
      </c>
      <c r="M33" s="57">
        <v>100</v>
      </c>
      <c r="N33" s="57">
        <v>94</v>
      </c>
      <c r="O33" s="57">
        <v>92</v>
      </c>
      <c r="P33" s="57">
        <v>85</v>
      </c>
      <c r="Q33" s="57">
        <v>86</v>
      </c>
      <c r="R33" s="57">
        <v>86</v>
      </c>
      <c r="S33" s="56">
        <v>3.8999999999999998E-3</v>
      </c>
      <c r="T33" s="57" t="s">
        <v>36</v>
      </c>
    </row>
    <row r="34" spans="1:20" x14ac:dyDescent="0.3">
      <c r="A34" s="8">
        <v>441680</v>
      </c>
      <c r="B34" s="8" t="s">
        <v>37</v>
      </c>
      <c r="C34" s="36" t="s">
        <v>105</v>
      </c>
      <c r="D34" s="19">
        <v>11190</v>
      </c>
      <c r="E34" s="20">
        <f t="shared" si="2"/>
        <v>0.98940380441720921</v>
      </c>
      <c r="F34" s="49">
        <f t="shared" si="3"/>
        <v>110.71428571428571</v>
      </c>
      <c r="G34" s="57">
        <v>105</v>
      </c>
      <c r="H34" s="57">
        <v>104</v>
      </c>
      <c r="I34" s="57">
        <v>104</v>
      </c>
      <c r="J34" s="57">
        <v>107</v>
      </c>
      <c r="K34" s="57">
        <v>104</v>
      </c>
      <c r="L34" s="57">
        <v>103</v>
      </c>
      <c r="M34" s="57">
        <v>104</v>
      </c>
      <c r="N34" s="57">
        <v>109</v>
      </c>
      <c r="O34" s="57">
        <v>110</v>
      </c>
      <c r="P34" s="57">
        <v>118</v>
      </c>
      <c r="Q34" s="57">
        <v>117</v>
      </c>
      <c r="R34" s="57">
        <v>114</v>
      </c>
      <c r="S34" s="56">
        <v>3.7000000000000002E-3</v>
      </c>
      <c r="T34" s="57" t="s">
        <v>38</v>
      </c>
    </row>
    <row r="35" spans="1:20" x14ac:dyDescent="0.3">
      <c r="A35" s="8">
        <v>289480</v>
      </c>
      <c r="B35" s="8" t="s">
        <v>100</v>
      </c>
      <c r="C35" s="36" t="s">
        <v>105</v>
      </c>
      <c r="D35" s="19">
        <v>8220</v>
      </c>
      <c r="E35" s="20">
        <f t="shared" si="2"/>
        <v>0.7142857142857143</v>
      </c>
      <c r="F35" s="49">
        <f t="shared" si="3"/>
        <v>58.714285714285715</v>
      </c>
      <c r="G35" s="57">
        <v>63</v>
      </c>
      <c r="H35" s="57">
        <v>62</v>
      </c>
      <c r="I35" s="57">
        <v>64</v>
      </c>
      <c r="J35" s="57">
        <v>65</v>
      </c>
      <c r="K35" s="57">
        <v>63</v>
      </c>
      <c r="L35" s="57">
        <v>62</v>
      </c>
      <c r="M35" s="57">
        <v>58</v>
      </c>
      <c r="N35" s="57">
        <v>60</v>
      </c>
      <c r="O35" s="57">
        <v>59</v>
      </c>
      <c r="P35" s="57">
        <v>56</v>
      </c>
      <c r="Q35" s="57">
        <v>57</v>
      </c>
      <c r="R35" s="57">
        <v>59</v>
      </c>
      <c r="S35" s="56">
        <v>3.8E-3</v>
      </c>
      <c r="T35" s="57" t="s">
        <v>39</v>
      </c>
    </row>
    <row r="36" spans="1:20" x14ac:dyDescent="0.3">
      <c r="A36" s="8">
        <v>166400</v>
      </c>
      <c r="B36" s="8" t="s">
        <v>101</v>
      </c>
      <c r="C36" s="36" t="s">
        <v>105</v>
      </c>
      <c r="D36" s="19">
        <v>12440</v>
      </c>
      <c r="E36" s="20">
        <f t="shared" si="2"/>
        <v>0.37322002756086359</v>
      </c>
      <c r="F36" s="49">
        <f t="shared" si="3"/>
        <v>46.428571428571431</v>
      </c>
      <c r="G36" s="57">
        <v>30</v>
      </c>
      <c r="H36" s="57">
        <v>50</v>
      </c>
      <c r="I36" s="57">
        <v>52</v>
      </c>
      <c r="J36" s="57">
        <v>34</v>
      </c>
      <c r="K36" s="57">
        <v>37</v>
      </c>
      <c r="L36" s="57">
        <v>52</v>
      </c>
      <c r="M36" s="57">
        <v>45</v>
      </c>
      <c r="N36" s="57">
        <v>50</v>
      </c>
      <c r="O36" s="57">
        <v>49</v>
      </c>
      <c r="P36" s="57">
        <v>48</v>
      </c>
      <c r="Q36" s="57">
        <v>50</v>
      </c>
      <c r="R36" s="57">
        <v>31</v>
      </c>
      <c r="S36" s="56">
        <v>3.8E-3</v>
      </c>
      <c r="T36" s="57" t="s">
        <v>40</v>
      </c>
    </row>
    <row r="37" spans="1:20" x14ac:dyDescent="0.3">
      <c r="A37" s="8">
        <v>458260</v>
      </c>
      <c r="B37" s="8" t="s">
        <v>41</v>
      </c>
      <c r="C37" s="36" t="s">
        <v>105</v>
      </c>
      <c r="D37" s="19">
        <v>49345</v>
      </c>
      <c r="E37" s="20">
        <f t="shared" si="2"/>
        <v>0.3780959136111634</v>
      </c>
      <c r="F37" s="49">
        <f t="shared" si="3"/>
        <v>186.57142857142858</v>
      </c>
      <c r="G37" s="57">
        <v>250</v>
      </c>
      <c r="H37" s="57">
        <v>212</v>
      </c>
      <c r="I37" s="57">
        <v>242</v>
      </c>
      <c r="J37" s="57">
        <v>103</v>
      </c>
      <c r="K37" s="57">
        <v>156</v>
      </c>
      <c r="L37" s="57">
        <v>215</v>
      </c>
      <c r="M37" s="57">
        <v>234</v>
      </c>
      <c r="N37" s="57">
        <v>200</v>
      </c>
      <c r="O37" s="57">
        <v>177</v>
      </c>
      <c r="P37" s="57">
        <v>130</v>
      </c>
      <c r="Q37" s="57">
        <v>145</v>
      </c>
      <c r="R37" s="57">
        <v>205</v>
      </c>
      <c r="S37" s="56">
        <v>1.4E-3</v>
      </c>
      <c r="T37" s="57" t="s">
        <v>42</v>
      </c>
    </row>
    <row r="38" spans="1:20" x14ac:dyDescent="0.3">
      <c r="A38" s="10">
        <v>440340</v>
      </c>
      <c r="B38" s="10" t="s">
        <v>43</v>
      </c>
      <c r="C38" s="38" t="s">
        <v>105</v>
      </c>
      <c r="D38" s="23">
        <v>11650</v>
      </c>
      <c r="E38" s="24">
        <f t="shared" si="2"/>
        <v>0.27467811158798283</v>
      </c>
      <c r="F38" s="50">
        <f t="shared" si="3"/>
        <v>32</v>
      </c>
      <c r="G38" s="60">
        <v>30</v>
      </c>
      <c r="H38" s="60">
        <v>30</v>
      </c>
      <c r="I38" s="60">
        <v>30</v>
      </c>
      <c r="J38" s="60">
        <v>30</v>
      </c>
      <c r="K38" s="60">
        <v>31</v>
      </c>
      <c r="L38" s="60">
        <v>31</v>
      </c>
      <c r="M38" s="60">
        <v>28</v>
      </c>
      <c r="N38" s="60">
        <v>36</v>
      </c>
      <c r="O38" s="60">
        <v>29</v>
      </c>
      <c r="P38" s="60">
        <v>40</v>
      </c>
      <c r="Q38" s="60">
        <v>29</v>
      </c>
      <c r="R38" s="60">
        <v>31</v>
      </c>
      <c r="S38" s="68">
        <v>5.4999999999999997E-3</v>
      </c>
      <c r="T38" s="60" t="s">
        <v>44</v>
      </c>
    </row>
    <row r="41" spans="1:20" x14ac:dyDescent="0.3">
      <c r="A41" s="5" t="s">
        <v>45</v>
      </c>
      <c r="B41" s="6"/>
      <c r="C41" s="6"/>
      <c r="D41" s="6"/>
      <c r="E41" s="6"/>
      <c r="F41" s="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ht="17.25" thickBot="1" x14ac:dyDescent="0.35">
      <c r="A42" s="15" t="s">
        <v>1</v>
      </c>
      <c r="B42" s="15" t="s">
        <v>2</v>
      </c>
      <c r="C42" s="34" t="s">
        <v>20</v>
      </c>
      <c r="D42" s="15" t="str">
        <f>D21</f>
        <v>현재가</v>
      </c>
      <c r="E42" s="15" t="str">
        <f>E21</f>
        <v>수익률</v>
      </c>
      <c r="F42" s="16" t="s">
        <v>62</v>
      </c>
      <c r="G42" s="63" t="s">
        <v>16</v>
      </c>
      <c r="H42" s="63" t="s">
        <v>17</v>
      </c>
      <c r="I42" s="63" t="s">
        <v>18</v>
      </c>
      <c r="J42" s="63" t="s">
        <v>5</v>
      </c>
      <c r="K42" s="63" t="s">
        <v>6</v>
      </c>
      <c r="L42" s="63" t="s">
        <v>7</v>
      </c>
      <c r="M42" s="63" t="s">
        <v>35</v>
      </c>
      <c r="N42" s="63" t="s">
        <v>103</v>
      </c>
      <c r="O42" s="63" t="s">
        <v>104</v>
      </c>
      <c r="P42" s="63" t="s">
        <v>118</v>
      </c>
      <c r="Q42" s="63" t="s">
        <v>120</v>
      </c>
      <c r="R42" s="63" t="s">
        <v>121</v>
      </c>
      <c r="S42" s="63" t="s">
        <v>8</v>
      </c>
      <c r="T42" s="63" t="s">
        <v>3</v>
      </c>
    </row>
    <row r="43" spans="1:20" ht="17.25" thickTop="1" x14ac:dyDescent="0.3">
      <c r="A43" s="8">
        <v>290080</v>
      </c>
      <c r="B43" s="8" t="s">
        <v>47</v>
      </c>
      <c r="C43" s="36" t="s">
        <v>105</v>
      </c>
      <c r="D43" s="19">
        <v>8430</v>
      </c>
      <c r="E43" s="20">
        <f>(F43/D43)*100</f>
        <v>0.67417951759588768</v>
      </c>
      <c r="F43" s="49">
        <f>AVERAGE(L43:Q43)</f>
        <v>56.833333333333336</v>
      </c>
      <c r="G43" s="57">
        <v>53</v>
      </c>
      <c r="H43" s="57">
        <v>53</v>
      </c>
      <c r="I43" s="57">
        <v>55</v>
      </c>
      <c r="J43" s="57">
        <v>55</v>
      </c>
      <c r="K43" s="57">
        <v>55</v>
      </c>
      <c r="L43" s="57">
        <v>55</v>
      </c>
      <c r="M43" s="57">
        <v>56</v>
      </c>
      <c r="N43" s="57">
        <v>57</v>
      </c>
      <c r="O43" s="57">
        <v>55</v>
      </c>
      <c r="P43" s="57">
        <v>59</v>
      </c>
      <c r="Q43" s="57">
        <v>59</v>
      </c>
      <c r="R43" s="57"/>
      <c r="S43" s="56">
        <v>4.0000000000000001E-3</v>
      </c>
      <c r="T43" s="57" t="s">
        <v>46</v>
      </c>
    </row>
    <row r="44" spans="1:20" x14ac:dyDescent="0.3">
      <c r="A44" s="8">
        <v>475720</v>
      </c>
      <c r="B44" s="8" t="s">
        <v>68</v>
      </c>
      <c r="C44" s="36" t="s">
        <v>105</v>
      </c>
      <c r="D44" s="19">
        <v>8365</v>
      </c>
      <c r="E44" s="20">
        <f t="shared" ref="E44:E51" si="4">(F44/D44)*100</f>
        <v>1.5321777246463437</v>
      </c>
      <c r="F44" s="49">
        <f t="shared" ref="F44:F51" si="5">AVERAGE(L44:Q44)</f>
        <v>128.16666666666666</v>
      </c>
      <c r="G44" s="57">
        <v>105</v>
      </c>
      <c r="H44" s="57">
        <v>103</v>
      </c>
      <c r="I44" s="57">
        <v>105</v>
      </c>
      <c r="J44" s="57">
        <v>105</v>
      </c>
      <c r="K44" s="57">
        <v>106</v>
      </c>
      <c r="L44" s="57">
        <v>100</v>
      </c>
      <c r="M44" s="57">
        <v>140</v>
      </c>
      <c r="N44" s="57">
        <v>142</v>
      </c>
      <c r="O44" s="57">
        <v>134</v>
      </c>
      <c r="P44" s="57">
        <v>126</v>
      </c>
      <c r="Q44" s="57">
        <v>127</v>
      </c>
      <c r="R44" s="57"/>
      <c r="S44" s="56">
        <v>3.0000000000000001E-3</v>
      </c>
      <c r="T44" s="57" t="s">
        <v>69</v>
      </c>
    </row>
    <row r="45" spans="1:20" x14ac:dyDescent="0.3">
      <c r="A45" s="12">
        <v>453330</v>
      </c>
      <c r="B45" s="12" t="s">
        <v>60</v>
      </c>
      <c r="C45" s="37" t="s">
        <v>105</v>
      </c>
      <c r="D45" s="29">
        <v>14865</v>
      </c>
      <c r="E45" s="30">
        <f t="shared" si="4"/>
        <v>0.10202937549052583</v>
      </c>
      <c r="F45" s="72">
        <f t="shared" si="5"/>
        <v>15.166666666666666</v>
      </c>
      <c r="G45" s="67">
        <v>16</v>
      </c>
      <c r="H45" s="67">
        <v>16</v>
      </c>
      <c r="I45" s="67">
        <v>16</v>
      </c>
      <c r="J45" s="67">
        <v>16</v>
      </c>
      <c r="K45" s="67">
        <v>15</v>
      </c>
      <c r="L45" s="67">
        <v>15</v>
      </c>
      <c r="M45" s="67">
        <v>15</v>
      </c>
      <c r="N45" s="67">
        <v>16</v>
      </c>
      <c r="O45" s="67">
        <v>15</v>
      </c>
      <c r="P45" s="67">
        <v>15</v>
      </c>
      <c r="Q45" s="67">
        <v>15</v>
      </c>
      <c r="R45" s="67"/>
      <c r="S45" s="66">
        <v>1E-4</v>
      </c>
      <c r="T45" s="67" t="s">
        <v>61</v>
      </c>
    </row>
    <row r="46" spans="1:20" x14ac:dyDescent="0.3">
      <c r="A46" s="12">
        <v>460660</v>
      </c>
      <c r="B46" s="12" t="s">
        <v>63</v>
      </c>
      <c r="C46" s="37" t="s">
        <v>105</v>
      </c>
      <c r="D46" s="29">
        <v>11350</v>
      </c>
      <c r="E46" s="30">
        <f t="shared" si="4"/>
        <v>0.26431718061674009</v>
      </c>
      <c r="F46" s="72">
        <f t="shared" si="5"/>
        <v>30</v>
      </c>
      <c r="G46" s="67">
        <v>30</v>
      </c>
      <c r="H46" s="67">
        <v>30</v>
      </c>
      <c r="I46" s="67">
        <v>30</v>
      </c>
      <c r="J46" s="67">
        <v>30</v>
      </c>
      <c r="K46" s="67">
        <v>30</v>
      </c>
      <c r="L46" s="67">
        <v>30</v>
      </c>
      <c r="M46" s="67">
        <v>30</v>
      </c>
      <c r="N46" s="67">
        <v>30</v>
      </c>
      <c r="O46" s="67">
        <v>30</v>
      </c>
      <c r="P46" s="67">
        <v>30</v>
      </c>
      <c r="Q46" s="67">
        <v>30</v>
      </c>
      <c r="R46" s="67"/>
      <c r="S46" s="66">
        <v>1E-4</v>
      </c>
      <c r="T46" s="67" t="s">
        <v>64</v>
      </c>
    </row>
    <row r="47" spans="1:20" x14ac:dyDescent="0.3">
      <c r="A47" s="8">
        <v>490600</v>
      </c>
      <c r="B47" s="8" t="s">
        <v>70</v>
      </c>
      <c r="C47" s="36" t="s">
        <v>105</v>
      </c>
      <c r="D47" s="19">
        <v>10225</v>
      </c>
      <c r="E47" s="20">
        <f t="shared" si="4"/>
        <v>1.19559902200489</v>
      </c>
      <c r="F47" s="49">
        <f t="shared" si="5"/>
        <v>122.25</v>
      </c>
      <c r="G47" s="57" t="s">
        <v>59</v>
      </c>
      <c r="H47" s="57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7" t="s">
        <v>59</v>
      </c>
      <c r="N47" s="57">
        <v>135</v>
      </c>
      <c r="O47" s="57">
        <v>131</v>
      </c>
      <c r="P47" s="57">
        <v>112</v>
      </c>
      <c r="Q47" s="57">
        <v>111</v>
      </c>
      <c r="R47" s="57"/>
      <c r="S47" s="56">
        <v>2.5000000000000001E-3</v>
      </c>
      <c r="T47" s="57" t="s">
        <v>71</v>
      </c>
    </row>
    <row r="48" spans="1:20" x14ac:dyDescent="0.3">
      <c r="A48" s="8">
        <v>472830</v>
      </c>
      <c r="B48" s="8" t="s">
        <v>65</v>
      </c>
      <c r="C48" s="36" t="s">
        <v>105</v>
      </c>
      <c r="D48" s="19">
        <v>9480</v>
      </c>
      <c r="E48" s="20">
        <f t="shared" si="4"/>
        <v>1.0179324894514767</v>
      </c>
      <c r="F48" s="49">
        <f t="shared" si="5"/>
        <v>96.5</v>
      </c>
      <c r="G48" s="57">
        <v>81</v>
      </c>
      <c r="H48" s="57">
        <v>75</v>
      </c>
      <c r="I48" s="57">
        <v>80</v>
      </c>
      <c r="J48" s="57">
        <v>87</v>
      </c>
      <c r="K48" s="57">
        <v>87</v>
      </c>
      <c r="L48" s="57">
        <v>91</v>
      </c>
      <c r="M48" s="57">
        <v>86</v>
      </c>
      <c r="N48" s="57">
        <v>101</v>
      </c>
      <c r="O48" s="57">
        <v>98</v>
      </c>
      <c r="P48" s="57">
        <v>100</v>
      </c>
      <c r="Q48" s="57">
        <v>103</v>
      </c>
      <c r="R48" s="57"/>
      <c r="S48" s="56">
        <v>2.5000000000000001E-3</v>
      </c>
      <c r="T48" s="57" t="s">
        <v>66</v>
      </c>
    </row>
    <row r="49" spans="1:20" x14ac:dyDescent="0.3">
      <c r="A49" s="8">
        <v>490590</v>
      </c>
      <c r="B49" s="8" t="s">
        <v>110</v>
      </c>
      <c r="C49" s="36" t="s">
        <v>105</v>
      </c>
      <c r="D49" s="19">
        <v>10995</v>
      </c>
      <c r="E49" s="20">
        <f t="shared" si="4"/>
        <v>1.6916780354706684</v>
      </c>
      <c r="F49" s="49">
        <f t="shared" si="5"/>
        <v>186</v>
      </c>
      <c r="G49" s="57" t="s">
        <v>59</v>
      </c>
      <c r="H49" s="57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7" t="s">
        <v>59</v>
      </c>
      <c r="N49" s="57">
        <v>167</v>
      </c>
      <c r="O49" s="57">
        <v>196</v>
      </c>
      <c r="P49" s="57">
        <v>200</v>
      </c>
      <c r="Q49" s="57">
        <v>181</v>
      </c>
      <c r="R49" s="57"/>
      <c r="S49" s="56">
        <v>2.5000000000000001E-3</v>
      </c>
      <c r="T49" s="57" t="s">
        <v>111</v>
      </c>
    </row>
    <row r="50" spans="1:20" x14ac:dyDescent="0.3">
      <c r="A50" s="8">
        <v>475380</v>
      </c>
      <c r="B50" s="8" t="s">
        <v>112</v>
      </c>
      <c r="C50" s="36" t="s">
        <v>105</v>
      </c>
      <c r="D50" s="19">
        <v>10365</v>
      </c>
      <c r="E50" s="20">
        <f t="shared" si="4"/>
        <v>0.38591413410516162</v>
      </c>
      <c r="F50" s="49">
        <f t="shared" si="5"/>
        <v>40</v>
      </c>
      <c r="G50" s="57">
        <v>38</v>
      </c>
      <c r="H50" s="57">
        <v>38</v>
      </c>
      <c r="I50" s="57">
        <v>38</v>
      </c>
      <c r="J50" s="57">
        <v>38</v>
      </c>
      <c r="K50" s="57">
        <v>39</v>
      </c>
      <c r="L50" s="57">
        <v>39</v>
      </c>
      <c r="M50" s="57">
        <v>41</v>
      </c>
      <c r="N50" s="57">
        <v>40</v>
      </c>
      <c r="O50" s="57">
        <v>40</v>
      </c>
      <c r="P50" s="57">
        <v>40</v>
      </c>
      <c r="Q50" s="57">
        <v>40</v>
      </c>
      <c r="R50" s="57"/>
      <c r="S50" s="56">
        <v>1E-4</v>
      </c>
      <c r="T50" s="57" t="s">
        <v>113</v>
      </c>
    </row>
    <row r="51" spans="1:20" x14ac:dyDescent="0.3">
      <c r="A51" s="10">
        <v>481340</v>
      </c>
      <c r="B51" s="10" t="s">
        <v>67</v>
      </c>
      <c r="C51" s="38" t="s">
        <v>105</v>
      </c>
      <c r="D51" s="23">
        <v>10050</v>
      </c>
      <c r="E51" s="24">
        <f t="shared" si="4"/>
        <v>0.4361525704809287</v>
      </c>
      <c r="F51" s="50">
        <f t="shared" si="5"/>
        <v>43.833333333333336</v>
      </c>
      <c r="G51" s="60" t="s">
        <v>59</v>
      </c>
      <c r="H51" s="60" t="s">
        <v>59</v>
      </c>
      <c r="I51" s="60" t="s">
        <v>59</v>
      </c>
      <c r="J51" s="60">
        <v>48</v>
      </c>
      <c r="K51" s="60">
        <v>42</v>
      </c>
      <c r="L51" s="60">
        <v>47</v>
      </c>
      <c r="M51" s="60">
        <v>43</v>
      </c>
      <c r="N51" s="60">
        <v>44</v>
      </c>
      <c r="O51" s="60">
        <v>42</v>
      </c>
      <c r="P51" s="60">
        <v>43</v>
      </c>
      <c r="Q51" s="60">
        <v>44</v>
      </c>
      <c r="R51" s="60"/>
      <c r="S51" s="59">
        <v>5.0000000000000001E-4</v>
      </c>
      <c r="T51" s="60" t="s">
        <v>4</v>
      </c>
    </row>
    <row r="54" spans="1:20" x14ac:dyDescent="0.3">
      <c r="A54" s="5" t="s">
        <v>72</v>
      </c>
      <c r="B54" s="6"/>
      <c r="C54" s="6"/>
      <c r="D54" s="6"/>
      <c r="E54" s="6"/>
      <c r="F54" s="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ht="17.25" thickBot="1" x14ac:dyDescent="0.35">
      <c r="A55" s="15" t="s">
        <v>1</v>
      </c>
      <c r="B55" s="15" t="s">
        <v>2</v>
      </c>
      <c r="C55" s="34" t="s">
        <v>20</v>
      </c>
      <c r="D55" s="15" t="str">
        <f>D42</f>
        <v>현재가</v>
      </c>
      <c r="E55" s="15" t="str">
        <f>E42</f>
        <v>수익률</v>
      </c>
      <c r="F55" s="16" t="s">
        <v>62</v>
      </c>
      <c r="G55" s="63" t="s">
        <v>16</v>
      </c>
      <c r="H55" s="63" t="s">
        <v>17</v>
      </c>
      <c r="I55" s="63" t="s">
        <v>18</v>
      </c>
      <c r="J55" s="63" t="s">
        <v>5</v>
      </c>
      <c r="K55" s="63" t="s">
        <v>6</v>
      </c>
      <c r="L55" s="63" t="s">
        <v>7</v>
      </c>
      <c r="M55" s="63" t="s">
        <v>35</v>
      </c>
      <c r="N55" s="63" t="s">
        <v>103</v>
      </c>
      <c r="O55" s="63" t="s">
        <v>104</v>
      </c>
      <c r="P55" s="63" t="s">
        <v>118</v>
      </c>
      <c r="Q55" s="63" t="s">
        <v>120</v>
      </c>
      <c r="R55" s="63" t="s">
        <v>121</v>
      </c>
      <c r="S55" s="63" t="s">
        <v>8</v>
      </c>
      <c r="T55" s="63" t="s">
        <v>3</v>
      </c>
    </row>
    <row r="56" spans="1:20" ht="17.25" thickTop="1" x14ac:dyDescent="0.3">
      <c r="A56" s="11">
        <v>402970</v>
      </c>
      <c r="B56" s="11" t="s">
        <v>75</v>
      </c>
      <c r="C56" s="46" t="s">
        <v>33</v>
      </c>
      <c r="D56" s="21">
        <v>13145</v>
      </c>
      <c r="E56" s="32">
        <f>(F56/D56)*100</f>
        <v>0.36211487257512365</v>
      </c>
      <c r="F56" s="70">
        <f>AVERAGE(L56:Q56)</f>
        <v>47.6</v>
      </c>
      <c r="G56" s="53"/>
      <c r="H56" s="53"/>
      <c r="I56" s="53"/>
      <c r="J56" s="53"/>
      <c r="K56" s="53"/>
      <c r="L56" s="53"/>
      <c r="M56" s="53">
        <v>56</v>
      </c>
      <c r="N56" s="53">
        <v>45</v>
      </c>
      <c r="O56" s="53">
        <v>30</v>
      </c>
      <c r="P56" s="53">
        <v>68</v>
      </c>
      <c r="Q56" s="53">
        <v>39</v>
      </c>
      <c r="R56" s="53">
        <v>28</v>
      </c>
      <c r="S56" s="69">
        <v>1E-4</v>
      </c>
      <c r="T56" s="53" t="s">
        <v>76</v>
      </c>
    </row>
    <row r="57" spans="1:20" x14ac:dyDescent="0.3">
      <c r="A57" s="1">
        <v>480020</v>
      </c>
      <c r="B57" s="1" t="s">
        <v>77</v>
      </c>
      <c r="C57" s="35" t="s">
        <v>33</v>
      </c>
      <c r="D57" s="31">
        <v>11260</v>
      </c>
      <c r="E57" s="32">
        <f>(F57/D57)*100</f>
        <v>1.3439905269390171</v>
      </c>
      <c r="F57" s="70">
        <f t="shared" ref="F57:F61" si="6">AVERAGE(L57:Q57)</f>
        <v>151.33333333333334</v>
      </c>
      <c r="I57" s="62">
        <v>91</v>
      </c>
      <c r="J57" s="62">
        <v>155</v>
      </c>
      <c r="K57" s="62">
        <v>156</v>
      </c>
      <c r="L57" s="62">
        <v>132</v>
      </c>
      <c r="M57" s="62">
        <v>129</v>
      </c>
      <c r="N57" s="62">
        <v>139</v>
      </c>
      <c r="O57" s="62">
        <v>167</v>
      </c>
      <c r="P57" s="62">
        <v>186</v>
      </c>
      <c r="Q57" s="62">
        <v>155</v>
      </c>
      <c r="R57" s="62">
        <v>149</v>
      </c>
      <c r="S57" s="61">
        <v>4.4999999999999997E-3</v>
      </c>
      <c r="T57" s="62" t="s">
        <v>78</v>
      </c>
    </row>
    <row r="58" spans="1:20" x14ac:dyDescent="0.3">
      <c r="A58" s="1">
        <v>480030</v>
      </c>
      <c r="B58" s="1" t="s">
        <v>81</v>
      </c>
      <c r="C58" s="35" t="s">
        <v>33</v>
      </c>
      <c r="D58" s="31">
        <v>10820</v>
      </c>
      <c r="E58" s="32">
        <f>(F58/D58)*100</f>
        <v>1.3031423290203328</v>
      </c>
      <c r="F58" s="70">
        <f t="shared" si="6"/>
        <v>141</v>
      </c>
      <c r="I58" s="62">
        <v>93</v>
      </c>
      <c r="J58" s="62">
        <v>132</v>
      </c>
      <c r="K58" s="62">
        <v>136</v>
      </c>
      <c r="L58" s="62">
        <v>127</v>
      </c>
      <c r="M58" s="62">
        <v>125</v>
      </c>
      <c r="N58" s="62">
        <v>131</v>
      </c>
      <c r="O58" s="62">
        <v>155</v>
      </c>
      <c r="P58" s="62">
        <v>169</v>
      </c>
      <c r="Q58" s="62">
        <v>139</v>
      </c>
      <c r="R58" s="62">
        <v>140</v>
      </c>
      <c r="S58" s="61">
        <v>4.4999999999999997E-3</v>
      </c>
      <c r="T58" s="62" t="s">
        <v>78</v>
      </c>
    </row>
    <row r="59" spans="1:20" x14ac:dyDescent="0.3">
      <c r="A59" s="8">
        <v>453850</v>
      </c>
      <c r="B59" s="8" t="s">
        <v>73</v>
      </c>
      <c r="C59" s="36" t="s">
        <v>105</v>
      </c>
      <c r="D59" s="19">
        <v>8145</v>
      </c>
      <c r="E59" s="20">
        <f t="shared" ref="E59:E61" si="7">(F59/D59)*100</f>
        <v>0.32739922242684671</v>
      </c>
      <c r="F59" s="49">
        <f t="shared" si="6"/>
        <v>26.666666666666668</v>
      </c>
      <c r="G59" s="57">
        <v>28</v>
      </c>
      <c r="H59" s="57">
        <v>25</v>
      </c>
      <c r="I59" s="57">
        <v>26</v>
      </c>
      <c r="J59" s="57">
        <v>28</v>
      </c>
      <c r="K59" s="57">
        <v>28</v>
      </c>
      <c r="L59" s="57">
        <v>27</v>
      </c>
      <c r="M59" s="57">
        <v>28</v>
      </c>
      <c r="N59" s="57">
        <v>26</v>
      </c>
      <c r="O59" s="57">
        <v>25</v>
      </c>
      <c r="P59" s="57">
        <v>26</v>
      </c>
      <c r="Q59" s="57">
        <v>28</v>
      </c>
      <c r="R59" s="57"/>
      <c r="S59" s="56">
        <v>5.0000000000000001E-4</v>
      </c>
      <c r="T59" s="57" t="s">
        <v>74</v>
      </c>
    </row>
    <row r="60" spans="1:20" x14ac:dyDescent="0.3">
      <c r="A60" s="8">
        <v>476750</v>
      </c>
      <c r="B60" s="8" t="s">
        <v>79</v>
      </c>
      <c r="C60" s="36" t="s">
        <v>105</v>
      </c>
      <c r="D60" s="19">
        <v>9705</v>
      </c>
      <c r="E60" s="20">
        <f t="shared" si="7"/>
        <v>0.21981796324918426</v>
      </c>
      <c r="F60" s="49">
        <f t="shared" si="6"/>
        <v>21.333333333333332</v>
      </c>
      <c r="G60" s="57"/>
      <c r="H60" s="57">
        <v>32</v>
      </c>
      <c r="I60" s="57">
        <v>18</v>
      </c>
      <c r="J60" s="57">
        <v>20</v>
      </c>
      <c r="K60" s="57">
        <v>22</v>
      </c>
      <c r="L60" s="57">
        <v>21</v>
      </c>
      <c r="M60" s="57">
        <v>22</v>
      </c>
      <c r="N60" s="57">
        <v>20</v>
      </c>
      <c r="O60" s="57">
        <v>20</v>
      </c>
      <c r="P60" s="57">
        <v>20</v>
      </c>
      <c r="Q60" s="57">
        <v>25</v>
      </c>
      <c r="R60" s="57"/>
      <c r="S60" s="56">
        <v>1.5E-3</v>
      </c>
      <c r="T60" s="57" t="s">
        <v>80</v>
      </c>
    </row>
    <row r="61" spans="1:20" x14ac:dyDescent="0.3">
      <c r="A61" s="10">
        <v>460960</v>
      </c>
      <c r="B61" s="10" t="s">
        <v>82</v>
      </c>
      <c r="C61" s="38" t="s">
        <v>105</v>
      </c>
      <c r="D61" s="23">
        <v>11475</v>
      </c>
      <c r="E61" s="24">
        <f t="shared" si="7"/>
        <v>0.66230936819172115</v>
      </c>
      <c r="F61" s="50">
        <f t="shared" si="6"/>
        <v>76</v>
      </c>
      <c r="G61" s="60">
        <v>70</v>
      </c>
      <c r="H61" s="60">
        <v>61</v>
      </c>
      <c r="I61" s="60">
        <v>62</v>
      </c>
      <c r="J61" s="60">
        <v>77</v>
      </c>
      <c r="K61" s="60">
        <v>71</v>
      </c>
      <c r="L61" s="60">
        <v>59</v>
      </c>
      <c r="M61" s="60">
        <v>73</v>
      </c>
      <c r="N61" s="60">
        <v>62</v>
      </c>
      <c r="O61" s="60">
        <v>61</v>
      </c>
      <c r="P61" s="60">
        <v>112</v>
      </c>
      <c r="Q61" s="60">
        <v>89</v>
      </c>
      <c r="R61" s="60"/>
      <c r="S61" s="59">
        <v>2.3999999999999998E-3</v>
      </c>
      <c r="T61" s="60" t="s">
        <v>83</v>
      </c>
    </row>
    <row r="64" spans="1:20" x14ac:dyDescent="0.3">
      <c r="A64" s="5" t="s">
        <v>84</v>
      </c>
      <c r="B64" s="6"/>
      <c r="C64" s="6"/>
      <c r="D64" s="6"/>
      <c r="E64" s="6"/>
      <c r="F64" s="6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ht="17.25" thickBot="1" x14ac:dyDescent="0.35">
      <c r="A65" s="15" t="s">
        <v>1</v>
      </c>
      <c r="B65" s="15" t="s">
        <v>2</v>
      </c>
      <c r="C65" s="34" t="s">
        <v>20</v>
      </c>
      <c r="D65" s="15" t="str">
        <f>D55</f>
        <v>현재가</v>
      </c>
      <c r="E65" s="15" t="str">
        <f>E55</f>
        <v>수익률</v>
      </c>
      <c r="F65" s="16" t="s">
        <v>62</v>
      </c>
      <c r="G65" s="63" t="s">
        <v>16</v>
      </c>
      <c r="H65" s="63" t="s">
        <v>17</v>
      </c>
      <c r="I65" s="63" t="s">
        <v>18</v>
      </c>
      <c r="J65" s="63" t="s">
        <v>5</v>
      </c>
      <c r="K65" s="63" t="s">
        <v>6</v>
      </c>
      <c r="L65" s="63" t="s">
        <v>7</v>
      </c>
      <c r="M65" s="63" t="s">
        <v>35</v>
      </c>
      <c r="N65" s="63" t="s">
        <v>103</v>
      </c>
      <c r="O65" s="63" t="s">
        <v>104</v>
      </c>
      <c r="P65" s="63" t="s">
        <v>118</v>
      </c>
      <c r="Q65" s="63" t="s">
        <v>120</v>
      </c>
      <c r="R65" s="63" t="s">
        <v>121</v>
      </c>
      <c r="S65" s="63" t="s">
        <v>8</v>
      </c>
      <c r="T65" s="63" t="s">
        <v>3</v>
      </c>
    </row>
    <row r="66" spans="1:20" ht="17.25" thickTop="1" x14ac:dyDescent="0.3">
      <c r="A66" s="1">
        <v>490490</v>
      </c>
      <c r="B66" s="1" t="s">
        <v>93</v>
      </c>
      <c r="C66" s="35" t="s">
        <v>33</v>
      </c>
      <c r="D66" s="31">
        <v>10710</v>
      </c>
      <c r="E66" s="32">
        <f t="shared" ref="E66:E72" si="8">(F66/D66)*100</f>
        <v>0.31123560535325245</v>
      </c>
      <c r="F66" s="70">
        <f>AVERAGE(L66:Q66)</f>
        <v>33.333333333333336</v>
      </c>
      <c r="G66" s="62" t="s">
        <v>59</v>
      </c>
      <c r="H66" s="62" t="s">
        <v>59</v>
      </c>
      <c r="I66" s="62" t="s">
        <v>59</v>
      </c>
      <c r="J66" s="62" t="s">
        <v>59</v>
      </c>
      <c r="K66" s="62" t="s">
        <v>59</v>
      </c>
      <c r="L66" s="62" t="s">
        <v>59</v>
      </c>
      <c r="M66" s="62" t="s">
        <v>59</v>
      </c>
      <c r="N66" s="62" t="s">
        <v>59</v>
      </c>
      <c r="O66" s="62">
        <v>40</v>
      </c>
      <c r="P66" s="62">
        <v>30</v>
      </c>
      <c r="Q66" s="62">
        <v>30</v>
      </c>
      <c r="R66" s="62">
        <v>25</v>
      </c>
      <c r="S66" s="61">
        <v>1.5E-3</v>
      </c>
      <c r="T66" s="62" t="s">
        <v>71</v>
      </c>
    </row>
    <row r="67" spans="1:20" x14ac:dyDescent="0.3">
      <c r="A67" s="12">
        <v>446720</v>
      </c>
      <c r="B67" s="12" t="s">
        <v>85</v>
      </c>
      <c r="C67" s="37" t="s">
        <v>105</v>
      </c>
      <c r="D67" s="29">
        <v>11970</v>
      </c>
      <c r="E67" s="20">
        <f t="shared" si="8"/>
        <v>0.30632135895293788</v>
      </c>
      <c r="F67" s="72">
        <f t="shared" ref="F67:F72" si="9">AVERAGE(L67:Q67)</f>
        <v>36.666666666666664</v>
      </c>
      <c r="G67" s="67">
        <v>24</v>
      </c>
      <c r="H67" s="67">
        <v>33</v>
      </c>
      <c r="I67" s="67">
        <v>39</v>
      </c>
      <c r="J67" s="67">
        <v>38</v>
      </c>
      <c r="K67" s="67">
        <v>35</v>
      </c>
      <c r="L67" s="67">
        <v>35</v>
      </c>
      <c r="M67" s="67">
        <v>30</v>
      </c>
      <c r="N67" s="67">
        <v>32</v>
      </c>
      <c r="O67" s="67">
        <v>46</v>
      </c>
      <c r="P67" s="67">
        <v>35</v>
      </c>
      <c r="Q67" s="67">
        <v>42</v>
      </c>
      <c r="R67" s="67">
        <v>32</v>
      </c>
      <c r="S67" s="66">
        <v>1E-4</v>
      </c>
      <c r="T67" s="67" t="s">
        <v>86</v>
      </c>
    </row>
    <row r="68" spans="1:20" x14ac:dyDescent="0.3">
      <c r="A68" s="8">
        <v>452360</v>
      </c>
      <c r="B68" s="8" t="s">
        <v>87</v>
      </c>
      <c r="C68" s="36" t="s">
        <v>105</v>
      </c>
      <c r="D68" s="19">
        <v>11365</v>
      </c>
      <c r="E68" s="20">
        <f t="shared" si="8"/>
        <v>0.31969496993694091</v>
      </c>
      <c r="F68" s="49">
        <f t="shared" si="9"/>
        <v>36.333333333333336</v>
      </c>
      <c r="G68" s="57">
        <v>25</v>
      </c>
      <c r="H68" s="57">
        <v>34</v>
      </c>
      <c r="I68" s="57">
        <v>40</v>
      </c>
      <c r="J68" s="57">
        <v>39</v>
      </c>
      <c r="K68" s="57">
        <v>36</v>
      </c>
      <c r="L68" s="57">
        <v>36</v>
      </c>
      <c r="M68" s="57">
        <v>31</v>
      </c>
      <c r="N68" s="57">
        <v>33</v>
      </c>
      <c r="O68" s="57">
        <v>45</v>
      </c>
      <c r="P68" s="57">
        <v>33</v>
      </c>
      <c r="Q68" s="57">
        <v>40</v>
      </c>
      <c r="R68" s="57">
        <v>30</v>
      </c>
      <c r="S68" s="56">
        <v>5.0000000000000001E-4</v>
      </c>
      <c r="T68" s="57" t="s">
        <v>61</v>
      </c>
    </row>
    <row r="69" spans="1:20" x14ac:dyDescent="0.3">
      <c r="A69" s="8">
        <v>433330</v>
      </c>
      <c r="B69" s="8" t="s">
        <v>88</v>
      </c>
      <c r="C69" s="36" t="s">
        <v>105</v>
      </c>
      <c r="D69" s="19">
        <v>17835</v>
      </c>
      <c r="E69" s="20">
        <f t="shared" si="8"/>
        <v>8.0366320904588368E-2</v>
      </c>
      <c r="F69" s="49">
        <f t="shared" si="9"/>
        <v>14.333333333333334</v>
      </c>
      <c r="G69" s="57">
        <v>13</v>
      </c>
      <c r="H69" s="57">
        <v>11</v>
      </c>
      <c r="I69" s="57">
        <v>18</v>
      </c>
      <c r="J69" s="57">
        <v>15</v>
      </c>
      <c r="K69" s="57">
        <v>11</v>
      </c>
      <c r="L69" s="57">
        <v>17</v>
      </c>
      <c r="M69" s="57">
        <v>12</v>
      </c>
      <c r="N69" s="57">
        <v>11</v>
      </c>
      <c r="O69" s="57">
        <v>18</v>
      </c>
      <c r="P69" s="57">
        <v>17</v>
      </c>
      <c r="Q69" s="57">
        <v>11</v>
      </c>
      <c r="R69" s="57">
        <v>16</v>
      </c>
      <c r="S69" s="56">
        <v>5.0000000000000001E-4</v>
      </c>
      <c r="T69" s="57" t="s">
        <v>89</v>
      </c>
    </row>
    <row r="70" spans="1:20" x14ac:dyDescent="0.3">
      <c r="A70" s="8">
        <v>473330</v>
      </c>
      <c r="B70" s="8" t="s">
        <v>90</v>
      </c>
      <c r="C70" s="36" t="s">
        <v>105</v>
      </c>
      <c r="D70" s="19">
        <v>9950</v>
      </c>
      <c r="E70" s="20">
        <f t="shared" si="8"/>
        <v>1.0067001675041878</v>
      </c>
      <c r="F70" s="49">
        <f t="shared" si="9"/>
        <v>100.16666666666667</v>
      </c>
      <c r="G70" s="57">
        <v>110</v>
      </c>
      <c r="H70" s="57">
        <v>98</v>
      </c>
      <c r="I70" s="57">
        <v>96</v>
      </c>
      <c r="J70" s="57">
        <v>95</v>
      </c>
      <c r="K70" s="57">
        <v>112</v>
      </c>
      <c r="L70" s="57">
        <v>85</v>
      </c>
      <c r="M70" s="57">
        <v>101</v>
      </c>
      <c r="N70" s="57">
        <v>84</v>
      </c>
      <c r="O70" s="57">
        <v>95</v>
      </c>
      <c r="P70" s="57">
        <v>155</v>
      </c>
      <c r="Q70" s="57">
        <v>81</v>
      </c>
      <c r="R70" s="57">
        <v>130</v>
      </c>
      <c r="S70" s="56">
        <v>2.5000000000000001E-3</v>
      </c>
      <c r="T70" s="57" t="s">
        <v>91</v>
      </c>
    </row>
    <row r="71" spans="1:20" x14ac:dyDescent="0.3">
      <c r="A71" s="8">
        <v>494210</v>
      </c>
      <c r="B71" s="8" t="s">
        <v>114</v>
      </c>
      <c r="C71" s="36" t="s">
        <v>105</v>
      </c>
      <c r="D71" s="19">
        <v>10395</v>
      </c>
      <c r="E71" s="20">
        <f t="shared" si="8"/>
        <v>1.2185345518678852</v>
      </c>
      <c r="F71" s="49">
        <f t="shared" si="9"/>
        <v>126.66666666666667</v>
      </c>
      <c r="G71" s="57" t="s">
        <v>59</v>
      </c>
      <c r="H71" s="57" t="s">
        <v>59</v>
      </c>
      <c r="I71" s="57" t="s">
        <v>59</v>
      </c>
      <c r="J71" s="57" t="s">
        <v>59</v>
      </c>
      <c r="K71" s="57" t="s">
        <v>59</v>
      </c>
      <c r="L71" s="57" t="s">
        <v>59</v>
      </c>
      <c r="M71" s="57" t="s">
        <v>59</v>
      </c>
      <c r="N71" s="57" t="s">
        <v>59</v>
      </c>
      <c r="O71" s="57">
        <v>160</v>
      </c>
      <c r="P71" s="57">
        <v>110</v>
      </c>
      <c r="Q71" s="57">
        <v>110</v>
      </c>
      <c r="R71" s="57">
        <v>110</v>
      </c>
      <c r="S71" s="56">
        <v>3.5000000000000001E-3</v>
      </c>
      <c r="T71" s="57" t="s">
        <v>115</v>
      </c>
    </row>
    <row r="72" spans="1:20" x14ac:dyDescent="0.3">
      <c r="A72" s="10">
        <v>484880</v>
      </c>
      <c r="B72" s="10" t="s">
        <v>92</v>
      </c>
      <c r="C72" s="38" t="s">
        <v>105</v>
      </c>
      <c r="D72" s="23">
        <v>11155</v>
      </c>
      <c r="E72" s="24">
        <f t="shared" si="8"/>
        <v>0.44822949350067237</v>
      </c>
      <c r="F72" s="50">
        <f t="shared" si="9"/>
        <v>50</v>
      </c>
      <c r="G72" s="60" t="s">
        <v>59</v>
      </c>
      <c r="H72" s="60" t="s">
        <v>59</v>
      </c>
      <c r="I72" s="60" t="s">
        <v>59</v>
      </c>
      <c r="J72" s="60" t="s">
        <v>59</v>
      </c>
      <c r="K72" s="60">
        <v>46</v>
      </c>
      <c r="L72" s="60">
        <v>50</v>
      </c>
      <c r="M72" s="60">
        <v>46</v>
      </c>
      <c r="N72" s="60">
        <v>47</v>
      </c>
      <c r="O72" s="60">
        <v>51</v>
      </c>
      <c r="P72" s="60">
        <v>55</v>
      </c>
      <c r="Q72" s="60">
        <v>51</v>
      </c>
      <c r="R72" s="60">
        <v>53</v>
      </c>
      <c r="S72" s="59">
        <v>3.0000000000000001E-3</v>
      </c>
      <c r="T72" s="60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운용사별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2025-03-04T09:33:34Z</dcterms:modified>
</cp:coreProperties>
</file>